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gebremariam\Documents\2023_2033_Projections\Tableau.2020_2033\"/>
    </mc:Choice>
  </mc:AlternateContent>
  <xr:revisionPtr revIDLastSave="0" documentId="8_{9ED70309-359E-4727-BE04-24617BAA4E77}" xr6:coauthVersionLast="47" xr6:coauthVersionMax="47" xr10:uidLastSave="{00000000-0000-0000-0000-000000000000}"/>
  <bookViews>
    <workbookView xWindow="34245" yWindow="1665" windowWidth="19185" windowHeight="10065" activeTab="1" xr2:uid="{00000000-000D-0000-FFFF-FFFF00000000}"/>
  </bookViews>
  <sheets>
    <sheet name="IC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11" i="2"/>
  <c r="E13" i="2"/>
  <c r="E14" i="2"/>
  <c r="E15" i="2"/>
  <c r="E16" i="2"/>
  <c r="E17" i="2"/>
  <c r="E20" i="2"/>
  <c r="E22" i="2"/>
  <c r="E23" i="2"/>
  <c r="E24" i="2"/>
  <c r="E27" i="2"/>
  <c r="E29" i="2"/>
  <c r="E32" i="2"/>
  <c r="E34" i="2"/>
  <c r="E35" i="2"/>
  <c r="E36" i="2"/>
  <c r="E37" i="2"/>
  <c r="E38" i="2"/>
  <c r="E39" i="2"/>
  <c r="E40" i="2"/>
  <c r="E43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70" i="2"/>
  <c r="E72" i="2"/>
  <c r="E73" i="2"/>
  <c r="E74" i="2"/>
  <c r="E77" i="2"/>
  <c r="E79" i="2"/>
  <c r="E80" i="2"/>
  <c r="E81" i="2"/>
  <c r="E82" i="2"/>
  <c r="E83" i="2"/>
  <c r="E84" i="2"/>
  <c r="E85" i="2"/>
  <c r="E86" i="2"/>
  <c r="E87" i="2"/>
  <c r="E90" i="2"/>
  <c r="E92" i="2"/>
  <c r="E93" i="2"/>
  <c r="E94" i="2"/>
  <c r="E95" i="2"/>
  <c r="E96" i="2"/>
  <c r="E97" i="2"/>
  <c r="E98" i="2"/>
  <c r="E99" i="2"/>
  <c r="E100" i="2"/>
  <c r="E101" i="2"/>
  <c r="E104" i="2"/>
  <c r="E106" i="2"/>
  <c r="E107" i="2"/>
  <c r="E108" i="2"/>
  <c r="E109" i="2"/>
  <c r="E110" i="2"/>
  <c r="E111" i="2"/>
  <c r="E114" i="2"/>
  <c r="E116" i="2"/>
  <c r="E117" i="2"/>
  <c r="E118" i="2"/>
  <c r="E119" i="2"/>
  <c r="E120" i="2"/>
  <c r="E123" i="2"/>
  <c r="E125" i="2"/>
  <c r="E126" i="2"/>
  <c r="E127" i="2"/>
  <c r="E130" i="2"/>
  <c r="E132" i="2"/>
  <c r="E134" i="2"/>
  <c r="E135" i="2"/>
  <c r="E136" i="2"/>
  <c r="E137" i="2"/>
  <c r="E138" i="2"/>
  <c r="E139" i="2"/>
  <c r="E140" i="2"/>
  <c r="E141" i="2"/>
  <c r="E142" i="2"/>
  <c r="E145" i="2"/>
  <c r="E147" i="2"/>
  <c r="E150" i="2"/>
  <c r="E152" i="2"/>
  <c r="E153" i="2"/>
  <c r="E156" i="2"/>
  <c r="E158" i="2"/>
  <c r="E160" i="2"/>
  <c r="E161" i="2"/>
  <c r="E162" i="2"/>
  <c r="E165" i="2"/>
  <c r="E167" i="2"/>
  <c r="E169" i="2"/>
  <c r="E170" i="2"/>
  <c r="E171" i="2"/>
  <c r="E172" i="2"/>
  <c r="E173" i="2"/>
  <c r="E174" i="2"/>
  <c r="E175" i="2"/>
  <c r="E177" i="2"/>
  <c r="E179" i="2"/>
  <c r="E180" i="2"/>
  <c r="E182" i="2"/>
  <c r="E184" i="2"/>
  <c r="E186" i="2"/>
  <c r="E187" i="2"/>
  <c r="E188" i="2"/>
  <c r="E189" i="2"/>
  <c r="E192" i="2"/>
  <c r="E194" i="2"/>
  <c r="E195" i="2"/>
  <c r="E196" i="2"/>
  <c r="E199" i="2"/>
  <c r="E200" i="2"/>
  <c r="E201" i="2"/>
  <c r="E202" i="2"/>
  <c r="E205" i="2"/>
  <c r="E207" i="2"/>
  <c r="E208" i="2"/>
  <c r="E209" i="2"/>
  <c r="E210" i="2"/>
  <c r="E213" i="2"/>
  <c r="E215" i="2"/>
  <c r="E216" i="2"/>
  <c r="E217" i="2"/>
  <c r="E219" i="2"/>
  <c r="E220" i="2"/>
  <c r="E221" i="2"/>
  <c r="E222" i="2"/>
  <c r="E7" i="2"/>
  <c r="J227" i="1"/>
  <c r="J226" i="1"/>
  <c r="H226" i="1"/>
  <c r="H227" i="1"/>
  <c r="J220" i="1"/>
  <c r="H220" i="1"/>
  <c r="J213" i="1"/>
  <c r="H213" i="1"/>
  <c r="J205" i="1"/>
  <c r="H205" i="1"/>
  <c r="J199" i="1"/>
  <c r="H199" i="1"/>
  <c r="J192" i="1"/>
  <c r="H192" i="1"/>
  <c r="J190" i="1"/>
  <c r="H190" i="1"/>
  <c r="J179" i="1"/>
  <c r="H179" i="1"/>
  <c r="J173" i="1"/>
  <c r="H173" i="1"/>
  <c r="J160" i="1"/>
  <c r="H160" i="1"/>
  <c r="J151" i="1"/>
  <c r="H151" i="1"/>
  <c r="J141" i="1"/>
  <c r="H141" i="1"/>
  <c r="J126" i="1"/>
  <c r="H126" i="1"/>
  <c r="J119" i="1"/>
  <c r="H119" i="1"/>
  <c r="J110" i="1"/>
  <c r="H110" i="1"/>
  <c r="J100" i="1"/>
  <c r="H100" i="1"/>
  <c r="J85" i="1"/>
  <c r="H85" i="1"/>
  <c r="J72" i="1"/>
  <c r="H72" i="1"/>
  <c r="J65" i="1"/>
  <c r="H65" i="1"/>
  <c r="J53" i="1"/>
  <c r="H53" i="1"/>
  <c r="J35" i="1"/>
  <c r="H35" i="1"/>
  <c r="J29" i="1"/>
  <c r="H29" i="1"/>
  <c r="J18" i="1"/>
  <c r="H18" i="1"/>
  <c r="J11" i="1"/>
  <c r="H11" i="1"/>
  <c r="P2" i="1" l="1"/>
</calcChain>
</file>

<file path=xl/sharedStrings.xml><?xml version="1.0" encoding="utf-8"?>
<sst xmlns="http://schemas.openxmlformats.org/spreadsheetml/2006/main" count="1200" uniqueCount="315">
  <si>
    <t>000000</t>
  </si>
  <si>
    <t>000024</t>
  </si>
  <si>
    <t>01</t>
  </si>
  <si>
    <t>110000</t>
  </si>
  <si>
    <t>111000</t>
  </si>
  <si>
    <t>112000</t>
  </si>
  <si>
    <t>113000</t>
  </si>
  <si>
    <t>114000</t>
  </si>
  <si>
    <t>115000</t>
  </si>
  <si>
    <t>210000</t>
  </si>
  <si>
    <t>211000</t>
  </si>
  <si>
    <t>212000</t>
  </si>
  <si>
    <t>213000</t>
  </si>
  <si>
    <t>220000</t>
  </si>
  <si>
    <t>221000</t>
  </si>
  <si>
    <t>230000</t>
  </si>
  <si>
    <t>236000</t>
  </si>
  <si>
    <t>237000</t>
  </si>
  <si>
    <t>238000</t>
  </si>
  <si>
    <t>238100</t>
  </si>
  <si>
    <t>238200</t>
  </si>
  <si>
    <t>238300</t>
  </si>
  <si>
    <t>238900</t>
  </si>
  <si>
    <t>24</t>
  </si>
  <si>
    <t>310000</t>
  </si>
  <si>
    <t>311000</t>
  </si>
  <si>
    <t>312000</t>
  </si>
  <si>
    <t>313000</t>
  </si>
  <si>
    <t>314000</t>
  </si>
  <si>
    <t>315000</t>
  </si>
  <si>
    <t>316000</t>
  </si>
  <si>
    <t>321000</t>
  </si>
  <si>
    <t>322000</t>
  </si>
  <si>
    <t>323000</t>
  </si>
  <si>
    <t>324000</t>
  </si>
  <si>
    <t>325000</t>
  </si>
  <si>
    <t>325400</t>
  </si>
  <si>
    <t>325700</t>
  </si>
  <si>
    <t>326000</t>
  </si>
  <si>
    <t>327000</t>
  </si>
  <si>
    <t>331000</t>
  </si>
  <si>
    <t>332000</t>
  </si>
  <si>
    <t>333000</t>
  </si>
  <si>
    <t>334000</t>
  </si>
  <si>
    <t>335000</t>
  </si>
  <si>
    <t>336000</t>
  </si>
  <si>
    <t>337000</t>
  </si>
  <si>
    <t>339000</t>
  </si>
  <si>
    <t>420000</t>
  </si>
  <si>
    <t>423000</t>
  </si>
  <si>
    <t>424000</t>
  </si>
  <si>
    <t>425000</t>
  </si>
  <si>
    <t>440000</t>
  </si>
  <si>
    <t>441000</t>
  </si>
  <si>
    <t>444000</t>
  </si>
  <si>
    <t>445000</t>
  </si>
  <si>
    <t>449000</t>
  </si>
  <si>
    <t>455000</t>
  </si>
  <si>
    <t>456000</t>
  </si>
  <si>
    <t>457000</t>
  </si>
  <si>
    <t>458000</t>
  </si>
  <si>
    <t>459000</t>
  </si>
  <si>
    <t>480000</t>
  </si>
  <si>
    <t>481000</t>
  </si>
  <si>
    <t>482000</t>
  </si>
  <si>
    <t>483000</t>
  </si>
  <si>
    <t>484000</t>
  </si>
  <si>
    <t>485000</t>
  </si>
  <si>
    <t>486000</t>
  </si>
  <si>
    <t>487000</t>
  </si>
  <si>
    <t>488000</t>
  </si>
  <si>
    <t>491100</t>
  </si>
  <si>
    <t>492000</t>
  </si>
  <si>
    <t>493000</t>
  </si>
  <si>
    <t>510000</t>
  </si>
  <si>
    <t>512000</t>
  </si>
  <si>
    <t>513000</t>
  </si>
  <si>
    <t>516000</t>
  </si>
  <si>
    <t>517000</t>
  </si>
  <si>
    <t>518000</t>
  </si>
  <si>
    <t>519000</t>
  </si>
  <si>
    <t>520000</t>
  </si>
  <si>
    <t>521000</t>
  </si>
  <si>
    <t>522000</t>
  </si>
  <si>
    <t>523000</t>
  </si>
  <si>
    <t>524000</t>
  </si>
  <si>
    <t>525000</t>
  </si>
  <si>
    <t>530000</t>
  </si>
  <si>
    <t>531000</t>
  </si>
  <si>
    <t>532000</t>
  </si>
  <si>
    <t>533000</t>
  </si>
  <si>
    <t>540000</t>
  </si>
  <si>
    <t>541000</t>
  </si>
  <si>
    <t>541100</t>
  </si>
  <si>
    <t>541200</t>
  </si>
  <si>
    <t>541300</t>
  </si>
  <si>
    <t>541400</t>
  </si>
  <si>
    <t>541500</t>
  </si>
  <si>
    <t>541600</t>
  </si>
  <si>
    <t>541700</t>
  </si>
  <si>
    <t>541800</t>
  </si>
  <si>
    <t>541900</t>
  </si>
  <si>
    <t>550000</t>
  </si>
  <si>
    <t>551000</t>
  </si>
  <si>
    <t>560000</t>
  </si>
  <si>
    <t>561000</t>
  </si>
  <si>
    <t>562000</t>
  </si>
  <si>
    <t>610000</t>
  </si>
  <si>
    <t>611000</t>
  </si>
  <si>
    <t>611002</t>
  </si>
  <si>
    <t>611003</t>
  </si>
  <si>
    <t>611005</t>
  </si>
  <si>
    <t>620000</t>
  </si>
  <si>
    <t>621000</t>
  </si>
  <si>
    <t>621100</t>
  </si>
  <si>
    <t>621200</t>
  </si>
  <si>
    <t>621300</t>
  </si>
  <si>
    <t>621400</t>
  </si>
  <si>
    <t>621500</t>
  </si>
  <si>
    <t>621600</t>
  </si>
  <si>
    <t>621900</t>
  </si>
  <si>
    <t>622000</t>
  </si>
  <si>
    <t>622002</t>
  </si>
  <si>
    <t>622005</t>
  </si>
  <si>
    <t>623000</t>
  </si>
  <si>
    <t>624000</t>
  </si>
  <si>
    <t>624100</t>
  </si>
  <si>
    <t>624200</t>
  </si>
  <si>
    <t>624300</t>
  </si>
  <si>
    <t>624400</t>
  </si>
  <si>
    <t>710000</t>
  </si>
  <si>
    <t>711000</t>
  </si>
  <si>
    <t>712000</t>
  </si>
  <si>
    <t>713000</t>
  </si>
  <si>
    <t>720000</t>
  </si>
  <si>
    <t>721000</t>
  </si>
  <si>
    <t>722000</t>
  </si>
  <si>
    <t>810000</t>
  </si>
  <si>
    <t>811000</t>
  </si>
  <si>
    <t>812000</t>
  </si>
  <si>
    <t>813000</t>
  </si>
  <si>
    <t>814000</t>
  </si>
  <si>
    <t>900000</t>
  </si>
  <si>
    <t>910000</t>
  </si>
  <si>
    <t>920000</t>
  </si>
  <si>
    <t>930000</t>
  </si>
  <si>
    <t>999100</t>
  </si>
  <si>
    <t>999200</t>
  </si>
  <si>
    <t>999300</t>
  </si>
  <si>
    <t>Accommodation and Food Services</t>
  </si>
  <si>
    <t>Accommodation, including Hotels and Motels</t>
  </si>
  <si>
    <t>Accounting, Tax Preparation, Bookkeeping, and Payroll Services</t>
  </si>
  <si>
    <t>Administrative and Support Services</t>
  </si>
  <si>
    <t>Administrative and Support and Waste Management and Remediation Services</t>
  </si>
  <si>
    <t>Advertising, Public Relations, and Related Services</t>
  </si>
  <si>
    <t>Agriculture, Forestry, Fishing and Hunting</t>
  </si>
  <si>
    <t>Air Transportation</t>
  </si>
  <si>
    <t>Ambulatory Health Care Services</t>
  </si>
  <si>
    <t>Amusement, Gambling, and Recreation Industries</t>
  </si>
  <si>
    <t>Animal Production and Aquaculture</t>
  </si>
  <si>
    <t>Apparel Manufacturing</t>
  </si>
  <si>
    <t>Architectural, Engineering, and Related Services</t>
  </si>
  <si>
    <t>Arts, Entertainment, and Recreation</t>
  </si>
  <si>
    <t>Beverage and Tobacco Product Manufacturing</t>
  </si>
  <si>
    <t>Broadcasting and Content Providers</t>
  </si>
  <si>
    <t>Building Equipment Contractors</t>
  </si>
  <si>
    <t>Building Finishing Contractors</t>
  </si>
  <si>
    <t>Building Material and Garden Equipment and Supplies Dealers</t>
  </si>
  <si>
    <t>Chemical Manufacturing</t>
  </si>
  <si>
    <t>Child Day Care Services</t>
  </si>
  <si>
    <t>Clothing, Clothing Accessories, Shoe, and Jewelry Retailers</t>
  </si>
  <si>
    <t>Community Food and Housing, and Emergency and Other Relief Services</t>
  </si>
  <si>
    <t>Computer Systems Design and Related Services</t>
  </si>
  <si>
    <t>Computer and Electronic Product Manufacturing</t>
  </si>
  <si>
    <t>Computing Infrastructure Providers, Data Processing, Web Hosting, and Related Services</t>
  </si>
  <si>
    <t>Construction</t>
  </si>
  <si>
    <t>Construction of Buildings</t>
  </si>
  <si>
    <t>Couriers and Messengers</t>
  </si>
  <si>
    <t>Credit Intermediation and Related Activities</t>
  </si>
  <si>
    <t>Crop Production</t>
  </si>
  <si>
    <t>Educational Services</t>
  </si>
  <si>
    <t>Electrical Equipment, Appliance, and Component Manufacturing</t>
  </si>
  <si>
    <t>Fabricated Metal Product Manufacturing</t>
  </si>
  <si>
    <t>Federal Government, Excluding Post Office</t>
  </si>
  <si>
    <t>Finance and Insurance</t>
  </si>
  <si>
    <t>Fishing, Hunting and Trapping</t>
  </si>
  <si>
    <t>Food Manufacturing</t>
  </si>
  <si>
    <t>Food Services and Drinking Places</t>
  </si>
  <si>
    <t>Food and Beverage Retailers</t>
  </si>
  <si>
    <t>Forestry and Logging</t>
  </si>
  <si>
    <t>Foundation, Structure, and Building Exterior Contractors</t>
  </si>
  <si>
    <t>Funds, Trusts, and Other Financial Vehicles</t>
  </si>
  <si>
    <t>Furniture and Related Product Manufacturing</t>
  </si>
  <si>
    <t>Furniture, Home Furnishings, Electronics, and Appliance Retailers</t>
  </si>
  <si>
    <t>Gasoline Stations and Fuel Dealers</t>
  </si>
  <si>
    <t>General Merchandise Retailers</t>
  </si>
  <si>
    <t>Government</t>
  </si>
  <si>
    <t>Health Care and Social Assistance</t>
  </si>
  <si>
    <t>Health and Personal Care Retailers</t>
  </si>
  <si>
    <t>Heavy and Civil Engineering Construction</t>
  </si>
  <si>
    <t>Home Health Care Services</t>
  </si>
  <si>
    <t>Hospitals</t>
  </si>
  <si>
    <t>Individual and Family Services</t>
  </si>
  <si>
    <t>Information</t>
  </si>
  <si>
    <t>Insurance Carriers and Related Activities</t>
  </si>
  <si>
    <t>Leather and Allied Product Manufacturing</t>
  </si>
  <si>
    <t>Legal Services</t>
  </si>
  <si>
    <t>Lessors of Nonfinancial Intangible Assets (except Copyrighted Works)</t>
  </si>
  <si>
    <t>Local Education Employment</t>
  </si>
  <si>
    <t>Local Government, Excluding Education and Hospitals</t>
  </si>
  <si>
    <t>Machinery Manufacturing</t>
  </si>
  <si>
    <t>Management of Companies and Enterprises</t>
  </si>
  <si>
    <t>Management, Scientific, and Technical Consulting Services</t>
  </si>
  <si>
    <t>Manufacturing</t>
  </si>
  <si>
    <t>Maryland</t>
  </si>
  <si>
    <t>Medical and Diagnostic Laboratories</t>
  </si>
  <si>
    <t>Merchant Wholesalers, Durable Goods</t>
  </si>
  <si>
    <t>Merchant Wholesalers, Nondurable Goods</t>
  </si>
  <si>
    <t>Mining (except Oil and Gas)</t>
  </si>
  <si>
    <t>Mining, Quarrying, and Oil and Gas Extraction</t>
  </si>
  <si>
    <t>Miscellaneous Manufacturing</t>
  </si>
  <si>
    <t>Monetary Authorities  Central Bank</t>
  </si>
  <si>
    <t>Motion Picture and Sound Recording Industries</t>
  </si>
  <si>
    <t>Motor Vehicle and Parts Dealers</t>
  </si>
  <si>
    <t>Museums, Historical Sites, and Similar Institutions</t>
  </si>
  <si>
    <t>Nonmetallic Mineral Product Manufacturing</t>
  </si>
  <si>
    <t>Nursing and Residential Care Facilities</t>
  </si>
  <si>
    <t>Offices of Dentists</t>
  </si>
  <si>
    <t>Offices of Other Health Practitioners</t>
  </si>
  <si>
    <t>Offices of Physicians</t>
  </si>
  <si>
    <t>Oil and Gas Extraction</t>
  </si>
  <si>
    <t>Other Ambulatory Health Care Services</t>
  </si>
  <si>
    <t>Other Professional, Scientific, and Technical Services</t>
  </si>
  <si>
    <t>Other Services (except Government)</t>
  </si>
  <si>
    <t>Other Specialty Trade Contractors</t>
  </si>
  <si>
    <t xml:space="preserve">Other than Pharmaceutical, Chemical Manufacturing </t>
  </si>
  <si>
    <t>Outpatient Care Centers</t>
  </si>
  <si>
    <t>Paper Manufacturing</t>
  </si>
  <si>
    <t>Performing Arts, Spectator Sports, and Related Industries</t>
  </si>
  <si>
    <t>Personal and Laundry Services</t>
  </si>
  <si>
    <t>Petroleum and Coal Products Manufacturing</t>
  </si>
  <si>
    <t>Pharmaceutical and Medicine Manufacturing</t>
  </si>
  <si>
    <t>Pipeline Transportation</t>
  </si>
  <si>
    <t>Plastics and Rubber Products Manufacturing</t>
  </si>
  <si>
    <t>Postal Service</t>
  </si>
  <si>
    <t>Primary Metal Manufacturing</t>
  </si>
  <si>
    <t>Printing and Related Support Activities</t>
  </si>
  <si>
    <t>Private Education Employment</t>
  </si>
  <si>
    <t>Private Hospital Employment</t>
  </si>
  <si>
    <t>Private Households</t>
  </si>
  <si>
    <t>Professional, Scientific, and Technical Services</t>
  </si>
  <si>
    <t>Publishing Industries</t>
  </si>
  <si>
    <t>Rail Transportation</t>
  </si>
  <si>
    <t>Real Estate</t>
  </si>
  <si>
    <t>Real Estate and Rental and Leasing</t>
  </si>
  <si>
    <t>Religious, Grantmaking, Civic, Professional, and Similar Organizations</t>
  </si>
  <si>
    <t>Rental and Leasing Services</t>
  </si>
  <si>
    <t>Repair and Maintenance</t>
  </si>
  <si>
    <t>Retail Trade</t>
  </si>
  <si>
    <t>Scenic and Sightseeing Transportation</t>
  </si>
  <si>
    <t>Scientific Research and Development Services</t>
  </si>
  <si>
    <t>Securities, Commodity Contracts, and Other Financial Investments and Related Activities</t>
  </si>
  <si>
    <t>Social Assistance</t>
  </si>
  <si>
    <t>Specialized Design Services</t>
  </si>
  <si>
    <t>Specialty Trade Contractors</t>
  </si>
  <si>
    <t>Sporting Goods, Hobby, Musical Instrument, Book, and Miscellaneous Retailers</t>
  </si>
  <si>
    <t>State Education Employment</t>
  </si>
  <si>
    <t>State Government, Excluding Education and Hospitals</t>
  </si>
  <si>
    <t>State Hospital Employment</t>
  </si>
  <si>
    <t>Support Activities for Agriculture and Forestry</t>
  </si>
  <si>
    <t>Support Activities for Mining</t>
  </si>
  <si>
    <t>Support Activities for Transportation</t>
  </si>
  <si>
    <t>Telecommunications</t>
  </si>
  <si>
    <t>Textile Mills</t>
  </si>
  <si>
    <t>Textile Product Mills</t>
  </si>
  <si>
    <t>Total All Industries</t>
  </si>
  <si>
    <t>Total Federal Government Employment</t>
  </si>
  <si>
    <t>Transit and Ground Passenger Transportation</t>
  </si>
  <si>
    <t>Transportation Equipment Manufacturing</t>
  </si>
  <si>
    <t>Transportation and Warehousing</t>
  </si>
  <si>
    <t>Truck Transportation</t>
  </si>
  <si>
    <t>Utilities</t>
  </si>
  <si>
    <t>Vocational Rehabilitation Services</t>
  </si>
  <si>
    <t>Warehousing and Storage</t>
  </si>
  <si>
    <t>Waste Management and Remediation Services</t>
  </si>
  <si>
    <t>Water Transportation</t>
  </si>
  <si>
    <t>Web Search Portals, Libraries, Archives, and Other Information Services</t>
  </si>
  <si>
    <t>Wholesale Electronic Markets and Agents and Brokers</t>
  </si>
  <si>
    <t>Wholesale Trade</t>
  </si>
  <si>
    <t>Wood Product Manufacturing</t>
  </si>
  <si>
    <t>areacode</t>
  </si>
  <si>
    <t>areaname</t>
  </si>
  <si>
    <t>areatype</t>
  </si>
  <si>
    <t>base</t>
  </si>
  <si>
    <t>baseyear</t>
  </si>
  <si>
    <t>conf1</t>
  </si>
  <si>
    <t>conf2</t>
  </si>
  <si>
    <t>growth</t>
  </si>
  <si>
    <t>indid</t>
  </si>
  <si>
    <t>indname</t>
  </si>
  <si>
    <t>proj</t>
  </si>
  <si>
    <t>projyear</t>
  </si>
  <si>
    <t>stfips</t>
  </si>
  <si>
    <t>006010</t>
  </si>
  <si>
    <t>Self Employed Workers, All Jobs</t>
  </si>
  <si>
    <t>3-Digits</t>
  </si>
  <si>
    <t>NAICS</t>
  </si>
  <si>
    <t>Industry Title</t>
  </si>
  <si>
    <t>Base Employment</t>
  </si>
  <si>
    <t>Projection Employment</t>
  </si>
  <si>
    <t>Numeric Change</t>
  </si>
  <si>
    <t>Percent Change</t>
  </si>
  <si>
    <t>Total Wage and Salary Employment</t>
  </si>
  <si>
    <t>Maryland Long Term Industry Projections (2023-2033)</t>
  </si>
  <si>
    <t>**Highlighted industries correspond to four-digit NAICS classifications, indicating a detailed level of industry specificity.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</si>
</sst>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b/>
      <sz val="10"/>
      <color rgb="FFFFFF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6"/>
      <color rgb="FFFF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0" fontId="0" fillId="0" borderId="0" xfId="0" applyNumberFormat="1"/>
    <xf numFmtId="0" fontId="1" fillId="3" borderId="1" xfId="0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3" borderId="2" xfId="0" applyFont="1" applyFill="1" applyBorder="1" applyAlignment="1">
      <alignment horizontal="center"/>
    </xf>
    <xf numFmtId="10" fontId="1" fillId="3" borderId="2" xfId="0" applyNumberFormat="1" applyFont="1" applyFill="1" applyBorder="1" applyAlignment="1">
      <alignment horizontal="center"/>
    </xf>
    <xf numFmtId="0" fontId="0" fillId="0" borderId="3" xfId="0" applyBorder="1"/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2" fillId="0" borderId="5" xfId="0" applyFont="1" applyFill="1" applyBorder="1" applyAlignment="1"/>
    <xf numFmtId="10" fontId="3" fillId="0" borderId="6" xfId="0" applyNumberFormat="1" applyFont="1" applyFill="1" applyBorder="1" applyAlignment="1">
      <alignment horizontal="right"/>
    </xf>
    <xf numFmtId="0" fontId="0" fillId="0" borderId="7" xfId="0" applyBorder="1"/>
    <xf numFmtId="10" fontId="0" fillId="0" borderId="8" xfId="0" applyNumberFormat="1" applyBorder="1"/>
    <xf numFmtId="0" fontId="0" fillId="0" borderId="9" xfId="0" applyBorder="1"/>
    <xf numFmtId="0" fontId="0" fillId="0" borderId="10" xfId="0" applyBorder="1"/>
    <xf numFmtId="10" fontId="0" fillId="0" borderId="11" xfId="0" applyNumberFormat="1" applyBorder="1"/>
    <xf numFmtId="0" fontId="0" fillId="0" borderId="2" xfId="0" applyBorder="1"/>
    <xf numFmtId="0" fontId="4" fillId="0" borderId="4" xfId="0" applyFont="1" applyBorder="1"/>
    <xf numFmtId="0" fontId="4" fillId="0" borderId="5" xfId="0" applyFont="1" applyBorder="1"/>
    <xf numFmtId="10" fontId="4" fillId="0" borderId="6" xfId="0" applyNumberFormat="1" applyFont="1" applyBorder="1"/>
    <xf numFmtId="0" fontId="0" fillId="0" borderId="12" xfId="0" applyBorder="1"/>
    <xf numFmtId="0" fontId="0" fillId="0" borderId="14" xfId="0" applyBorder="1"/>
    <xf numFmtId="10" fontId="0" fillId="0" borderId="15" xfId="0" applyNumberFormat="1" applyBorder="1"/>
    <xf numFmtId="0" fontId="0" fillId="0" borderId="3" xfId="0" applyFill="1" applyBorder="1"/>
    <xf numFmtId="0" fontId="0" fillId="2" borderId="7" xfId="0" applyFill="1" applyBorder="1"/>
    <xf numFmtId="10" fontId="0" fillId="2" borderId="8" xfId="0" applyNumberFormat="1" applyFill="1" applyBorder="1"/>
    <xf numFmtId="0" fontId="0" fillId="2" borderId="9" xfId="0" applyFill="1" applyBorder="1"/>
    <xf numFmtId="0" fontId="0" fillId="2" borderId="10" xfId="0" applyFill="1" applyBorder="1"/>
    <xf numFmtId="10" fontId="0" fillId="2" borderId="11" xfId="0" applyNumberFormat="1" applyFill="1" applyBorder="1"/>
    <xf numFmtId="0" fontId="5" fillId="3" borderId="0" xfId="0" applyFont="1" applyFill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10" fontId="4" fillId="0" borderId="17" xfId="0" applyNumberFormat="1" applyFont="1" applyBorder="1"/>
    <xf numFmtId="10" fontId="0" fillId="0" borderId="18" xfId="0" applyNumberFormat="1" applyBorder="1"/>
    <xf numFmtId="10" fontId="0" fillId="2" borderId="18" xfId="0" applyNumberFormat="1" applyFill="1" applyBorder="1"/>
    <xf numFmtId="10" fontId="0" fillId="2" borderId="19" xfId="0" applyNumberFormat="1" applyFill="1" applyBorder="1"/>
    <xf numFmtId="0" fontId="0" fillId="0" borderId="20" xfId="0" applyBorder="1"/>
    <xf numFmtId="10" fontId="0" fillId="0" borderId="21" xfId="0" applyNumberFormat="1" applyBorder="1"/>
    <xf numFmtId="0" fontId="0" fillId="0" borderId="22" xfId="0" applyBorder="1"/>
    <xf numFmtId="10" fontId="0" fillId="0" borderId="23" xfId="0" applyNumberFormat="1" applyBorder="1"/>
    <xf numFmtId="0" fontId="0" fillId="0" borderId="14" xfId="0" applyFill="1" applyBorder="1"/>
    <xf numFmtId="10" fontId="0" fillId="0" borderId="15" xfId="0" applyNumberFormat="1" applyFill="1" applyBorder="1"/>
    <xf numFmtId="0" fontId="0" fillId="0" borderId="0" xfId="0" applyAlignment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232"/>
  <sheetViews>
    <sheetView topLeftCell="A198" workbookViewId="0">
      <selection activeCell="I232" sqref="I232"/>
    </sheetView>
  </sheetViews>
  <sheetFormatPr defaultColWidth="9.1796875" defaultRowHeight="12.5" x14ac:dyDescent="0.25"/>
  <cols>
    <col min="2" max="2" width="59.453125" customWidth="1"/>
  </cols>
  <sheetData>
    <row r="1" spans="1:16" x14ac:dyDescent="0.25">
      <c r="A1" t="s">
        <v>298</v>
      </c>
      <c r="B1" t="s">
        <v>299</v>
      </c>
      <c r="C1" t="s">
        <v>302</v>
      </c>
      <c r="D1" t="s">
        <v>292</v>
      </c>
      <c r="E1" t="s">
        <v>290</v>
      </c>
      <c r="F1" t="s">
        <v>291</v>
      </c>
      <c r="G1" t="s">
        <v>294</v>
      </c>
      <c r="H1" t="s">
        <v>293</v>
      </c>
      <c r="I1" t="s">
        <v>301</v>
      </c>
      <c r="J1" t="s">
        <v>300</v>
      </c>
      <c r="K1" t="s">
        <v>297</v>
      </c>
      <c r="L1" t="s">
        <v>295</v>
      </c>
      <c r="M1" t="s">
        <v>296</v>
      </c>
    </row>
    <row r="2" spans="1:16" x14ac:dyDescent="0.25">
      <c r="A2" t="s">
        <v>0</v>
      </c>
      <c r="B2" t="s">
        <v>275</v>
      </c>
      <c r="C2" t="s">
        <v>23</v>
      </c>
      <c r="D2" t="s">
        <v>2</v>
      </c>
      <c r="E2" t="s">
        <v>1</v>
      </c>
      <c r="F2" t="s">
        <v>214</v>
      </c>
      <c r="G2">
        <v>2023</v>
      </c>
      <c r="H2">
        <v>2859675</v>
      </c>
      <c r="I2">
        <v>2033</v>
      </c>
      <c r="J2">
        <v>3037597</v>
      </c>
      <c r="K2">
        <v>0.605412863494736</v>
      </c>
      <c r="L2">
        <v>0</v>
      </c>
      <c r="M2">
        <v>0</v>
      </c>
      <c r="P2">
        <f>H226-H227</f>
        <v>0</v>
      </c>
    </row>
    <row r="4" spans="1:16" x14ac:dyDescent="0.25">
      <c r="A4" t="s">
        <v>3</v>
      </c>
      <c r="B4" t="s">
        <v>155</v>
      </c>
      <c r="C4" t="s">
        <v>23</v>
      </c>
      <c r="D4" t="s">
        <v>2</v>
      </c>
      <c r="E4" t="s">
        <v>1</v>
      </c>
      <c r="F4" t="s">
        <v>214</v>
      </c>
      <c r="G4">
        <v>2023</v>
      </c>
      <c r="H4">
        <v>6101</v>
      </c>
      <c r="I4">
        <v>2033</v>
      </c>
      <c r="J4">
        <v>6546</v>
      </c>
      <c r="K4">
        <v>0.70649884940661201</v>
      </c>
      <c r="L4">
        <v>0</v>
      </c>
      <c r="M4">
        <v>0</v>
      </c>
    </row>
    <row r="6" spans="1:16" x14ac:dyDescent="0.25">
      <c r="A6" t="s">
        <v>4</v>
      </c>
      <c r="B6" t="s">
        <v>179</v>
      </c>
      <c r="C6" t="s">
        <v>23</v>
      </c>
      <c r="D6" t="s">
        <v>2</v>
      </c>
      <c r="E6" t="s">
        <v>1</v>
      </c>
      <c r="F6" t="s">
        <v>214</v>
      </c>
      <c r="G6">
        <v>2023</v>
      </c>
      <c r="H6">
        <v>3542</v>
      </c>
      <c r="I6">
        <v>2033</v>
      </c>
      <c r="J6">
        <v>3899</v>
      </c>
      <c r="K6">
        <v>0.96376169922789401</v>
      </c>
      <c r="L6">
        <v>0</v>
      </c>
      <c r="M6">
        <v>0</v>
      </c>
    </row>
    <row r="7" spans="1:16" x14ac:dyDescent="0.25">
      <c r="A7" t="s">
        <v>5</v>
      </c>
      <c r="B7" t="s">
        <v>159</v>
      </c>
      <c r="C7" t="s">
        <v>23</v>
      </c>
      <c r="D7" t="s">
        <v>2</v>
      </c>
      <c r="E7" t="s">
        <v>1</v>
      </c>
      <c r="F7" t="s">
        <v>214</v>
      </c>
      <c r="G7">
        <v>2023</v>
      </c>
      <c r="H7">
        <v>1339</v>
      </c>
      <c r="I7">
        <v>2033</v>
      </c>
      <c r="J7">
        <v>1412</v>
      </c>
      <c r="K7">
        <v>0.53463077040203399</v>
      </c>
      <c r="L7">
        <v>0</v>
      </c>
      <c r="M7">
        <v>0</v>
      </c>
    </row>
    <row r="8" spans="1:16" x14ac:dyDescent="0.25">
      <c r="A8" t="s">
        <v>6</v>
      </c>
      <c r="B8" t="s">
        <v>189</v>
      </c>
      <c r="C8" t="s">
        <v>23</v>
      </c>
      <c r="D8" t="s">
        <v>2</v>
      </c>
      <c r="E8" t="s">
        <v>1</v>
      </c>
      <c r="F8" t="s">
        <v>214</v>
      </c>
      <c r="G8">
        <v>2023</v>
      </c>
      <c r="H8">
        <v>160</v>
      </c>
      <c r="I8">
        <v>2033</v>
      </c>
      <c r="J8">
        <v>147</v>
      </c>
      <c r="K8">
        <v>-0.84689809815591299</v>
      </c>
      <c r="L8">
        <v>0</v>
      </c>
      <c r="M8">
        <v>0</v>
      </c>
    </row>
    <row r="9" spans="1:16" x14ac:dyDescent="0.25">
      <c r="A9" t="s">
        <v>7</v>
      </c>
      <c r="B9" t="s">
        <v>185</v>
      </c>
      <c r="C9" t="s">
        <v>23</v>
      </c>
      <c r="D9" t="s">
        <v>2</v>
      </c>
      <c r="E9" t="s">
        <v>1</v>
      </c>
      <c r="F9" t="s">
        <v>214</v>
      </c>
      <c r="G9">
        <v>2023</v>
      </c>
      <c r="H9">
        <v>125</v>
      </c>
      <c r="I9">
        <v>2033</v>
      </c>
      <c r="J9">
        <v>125</v>
      </c>
      <c r="K9">
        <v>-3.15162142413783E-2</v>
      </c>
      <c r="L9">
        <v>0</v>
      </c>
      <c r="M9">
        <v>0</v>
      </c>
    </row>
    <row r="10" spans="1:16" x14ac:dyDescent="0.25">
      <c r="A10" t="s">
        <v>8</v>
      </c>
      <c r="B10" t="s">
        <v>269</v>
      </c>
      <c r="C10" t="s">
        <v>23</v>
      </c>
      <c r="D10" t="s">
        <v>2</v>
      </c>
      <c r="E10" t="s">
        <v>1</v>
      </c>
      <c r="F10" t="s">
        <v>214</v>
      </c>
      <c r="G10">
        <v>2023</v>
      </c>
      <c r="H10">
        <v>935</v>
      </c>
      <c r="I10">
        <v>2033</v>
      </c>
      <c r="J10">
        <v>963</v>
      </c>
      <c r="K10">
        <v>0.293779930736915</v>
      </c>
      <c r="L10">
        <v>0</v>
      </c>
      <c r="M10">
        <v>0</v>
      </c>
    </row>
    <row r="11" spans="1:16" x14ac:dyDescent="0.25">
      <c r="H11">
        <f>SUM(H6:H10)</f>
        <v>6101</v>
      </c>
      <c r="J11">
        <f>SUM(J6:J10)</f>
        <v>6546</v>
      </c>
    </row>
    <row r="13" spans="1:16" x14ac:dyDescent="0.25">
      <c r="A13" t="s">
        <v>9</v>
      </c>
      <c r="B13" t="s">
        <v>219</v>
      </c>
      <c r="C13" t="s">
        <v>23</v>
      </c>
      <c r="D13" t="s">
        <v>2</v>
      </c>
      <c r="E13" t="s">
        <v>1</v>
      </c>
      <c r="F13" t="s">
        <v>214</v>
      </c>
      <c r="G13">
        <v>2023</v>
      </c>
      <c r="H13">
        <v>1250</v>
      </c>
      <c r="I13">
        <v>2033</v>
      </c>
      <c r="J13">
        <v>1319</v>
      </c>
      <c r="K13">
        <v>0.53874928673687295</v>
      </c>
      <c r="L13">
        <v>0</v>
      </c>
      <c r="M13">
        <v>0</v>
      </c>
    </row>
    <row r="15" spans="1:16" x14ac:dyDescent="0.25">
      <c r="A15" t="s">
        <v>10</v>
      </c>
      <c r="B15" t="s">
        <v>230</v>
      </c>
      <c r="C15" t="s">
        <v>23</v>
      </c>
      <c r="D15" t="s">
        <v>2</v>
      </c>
      <c r="E15" t="s">
        <v>1</v>
      </c>
      <c r="F15" t="s">
        <v>214</v>
      </c>
      <c r="G15">
        <v>2023</v>
      </c>
      <c r="H15">
        <v>103</v>
      </c>
      <c r="I15">
        <v>2033</v>
      </c>
      <c r="J15">
        <v>109</v>
      </c>
      <c r="K15">
        <v>0.53463077040203399</v>
      </c>
      <c r="L15">
        <v>0</v>
      </c>
      <c r="M15">
        <v>0</v>
      </c>
    </row>
    <row r="16" spans="1:16" x14ac:dyDescent="0.25">
      <c r="A16" t="s">
        <v>11</v>
      </c>
      <c r="B16" t="s">
        <v>218</v>
      </c>
      <c r="C16" t="s">
        <v>23</v>
      </c>
      <c r="D16" t="s">
        <v>2</v>
      </c>
      <c r="E16" t="s">
        <v>1</v>
      </c>
      <c r="F16" t="s">
        <v>214</v>
      </c>
      <c r="G16">
        <v>2023</v>
      </c>
      <c r="H16">
        <v>849</v>
      </c>
      <c r="I16">
        <v>2033</v>
      </c>
      <c r="J16">
        <v>895</v>
      </c>
      <c r="K16">
        <v>0.53463077040203399</v>
      </c>
      <c r="L16">
        <v>0</v>
      </c>
      <c r="M16">
        <v>0</v>
      </c>
    </row>
    <row r="17" spans="1:13" x14ac:dyDescent="0.25">
      <c r="A17" t="s">
        <v>12</v>
      </c>
      <c r="B17" t="s">
        <v>270</v>
      </c>
      <c r="C17" t="s">
        <v>23</v>
      </c>
      <c r="D17" t="s">
        <v>2</v>
      </c>
      <c r="E17" t="s">
        <v>1</v>
      </c>
      <c r="F17" t="s">
        <v>214</v>
      </c>
      <c r="G17">
        <v>2023</v>
      </c>
      <c r="H17">
        <v>298</v>
      </c>
      <c r="I17">
        <v>2033</v>
      </c>
      <c r="J17">
        <v>315</v>
      </c>
      <c r="K17">
        <v>0.55379394092121004</v>
      </c>
      <c r="L17">
        <v>0</v>
      </c>
      <c r="M17">
        <v>0</v>
      </c>
    </row>
    <row r="18" spans="1:13" x14ac:dyDescent="0.25">
      <c r="H18">
        <f>SUM(H15:H17)</f>
        <v>1250</v>
      </c>
      <c r="J18">
        <f>SUM(J15:J17)</f>
        <v>1319</v>
      </c>
    </row>
    <row r="20" spans="1:13" x14ac:dyDescent="0.25">
      <c r="A20" t="s">
        <v>13</v>
      </c>
      <c r="B20" t="s">
        <v>281</v>
      </c>
      <c r="C20" t="s">
        <v>23</v>
      </c>
      <c r="D20" t="s">
        <v>2</v>
      </c>
      <c r="E20" t="s">
        <v>1</v>
      </c>
      <c r="F20" t="s">
        <v>214</v>
      </c>
      <c r="G20">
        <v>2023</v>
      </c>
      <c r="H20">
        <v>10217</v>
      </c>
      <c r="I20">
        <v>2033</v>
      </c>
      <c r="J20">
        <v>10777</v>
      </c>
      <c r="K20">
        <v>0.53503858644845503</v>
      </c>
      <c r="L20">
        <v>0</v>
      </c>
      <c r="M20">
        <v>0</v>
      </c>
    </row>
    <row r="21" spans="1:13" x14ac:dyDescent="0.25">
      <c r="A21" t="s">
        <v>14</v>
      </c>
      <c r="B21" t="s">
        <v>281</v>
      </c>
      <c r="C21" t="s">
        <v>23</v>
      </c>
      <c r="D21" t="s">
        <v>2</v>
      </c>
      <c r="E21" t="s">
        <v>1</v>
      </c>
      <c r="F21" t="s">
        <v>214</v>
      </c>
      <c r="G21">
        <v>2023</v>
      </c>
      <c r="H21">
        <v>10217</v>
      </c>
      <c r="I21">
        <v>2033</v>
      </c>
      <c r="J21">
        <v>10777</v>
      </c>
      <c r="K21">
        <v>0.53463077040203399</v>
      </c>
      <c r="L21">
        <v>0</v>
      </c>
      <c r="M21">
        <v>0</v>
      </c>
    </row>
    <row r="24" spans="1:13" x14ac:dyDescent="0.25">
      <c r="A24" t="s">
        <v>15</v>
      </c>
      <c r="B24" t="s">
        <v>175</v>
      </c>
      <c r="C24" t="s">
        <v>23</v>
      </c>
      <c r="D24" t="s">
        <v>2</v>
      </c>
      <c r="E24" t="s">
        <v>1</v>
      </c>
      <c r="F24" t="s">
        <v>214</v>
      </c>
      <c r="G24">
        <v>2023</v>
      </c>
      <c r="H24">
        <v>161588</v>
      </c>
      <c r="I24">
        <v>2033</v>
      </c>
      <c r="J24">
        <v>173245</v>
      </c>
      <c r="K24">
        <v>0.69900060132832598</v>
      </c>
      <c r="L24">
        <v>0</v>
      </c>
      <c r="M24">
        <v>0</v>
      </c>
    </row>
    <row r="26" spans="1:13" x14ac:dyDescent="0.25">
      <c r="A26" t="s">
        <v>16</v>
      </c>
      <c r="B26" t="s">
        <v>176</v>
      </c>
      <c r="C26" t="s">
        <v>23</v>
      </c>
      <c r="D26" t="s">
        <v>2</v>
      </c>
      <c r="E26" t="s">
        <v>1</v>
      </c>
      <c r="F26" t="s">
        <v>214</v>
      </c>
      <c r="G26">
        <v>2023</v>
      </c>
      <c r="H26">
        <v>36111</v>
      </c>
      <c r="I26">
        <v>2033</v>
      </c>
      <c r="J26">
        <v>39021</v>
      </c>
      <c r="K26">
        <v>0.778105642238058</v>
      </c>
      <c r="L26">
        <v>0</v>
      </c>
      <c r="M26">
        <v>0</v>
      </c>
    </row>
    <row r="27" spans="1:13" x14ac:dyDescent="0.25">
      <c r="A27" t="s">
        <v>17</v>
      </c>
      <c r="B27" t="s">
        <v>199</v>
      </c>
      <c r="C27" t="s">
        <v>23</v>
      </c>
      <c r="D27" t="s">
        <v>2</v>
      </c>
      <c r="E27" t="s">
        <v>1</v>
      </c>
      <c r="F27" t="s">
        <v>214</v>
      </c>
      <c r="G27">
        <v>2023</v>
      </c>
      <c r="H27">
        <v>17315</v>
      </c>
      <c r="I27">
        <v>2033</v>
      </c>
      <c r="J27">
        <v>18461</v>
      </c>
      <c r="K27">
        <v>0.64308572533735597</v>
      </c>
      <c r="L27">
        <v>0</v>
      </c>
      <c r="M27">
        <v>0</v>
      </c>
    </row>
    <row r="28" spans="1:13" x14ac:dyDescent="0.25">
      <c r="A28" t="s">
        <v>18</v>
      </c>
      <c r="B28" t="s">
        <v>264</v>
      </c>
      <c r="C28" t="s">
        <v>23</v>
      </c>
      <c r="D28" t="s">
        <v>2</v>
      </c>
      <c r="E28" t="s">
        <v>1</v>
      </c>
      <c r="F28" t="s">
        <v>214</v>
      </c>
      <c r="G28">
        <v>2023</v>
      </c>
      <c r="H28">
        <v>108162</v>
      </c>
      <c r="I28">
        <v>2033</v>
      </c>
      <c r="J28">
        <v>115763</v>
      </c>
      <c r="K28">
        <v>0.68146039047147799</v>
      </c>
      <c r="L28">
        <v>0</v>
      </c>
      <c r="M28">
        <v>0</v>
      </c>
    </row>
    <row r="29" spans="1:13" x14ac:dyDescent="0.25">
      <c r="H29">
        <f>SUM(H26:H28)</f>
        <v>161588</v>
      </c>
      <c r="J29">
        <f>SUM(J26:J28)</f>
        <v>173245</v>
      </c>
    </row>
    <row r="31" spans="1:13" x14ac:dyDescent="0.25">
      <c r="A31" t="s">
        <v>19</v>
      </c>
      <c r="B31" t="s">
        <v>190</v>
      </c>
      <c r="C31" t="s">
        <v>23</v>
      </c>
      <c r="D31" t="s">
        <v>2</v>
      </c>
      <c r="E31" t="s">
        <v>1</v>
      </c>
      <c r="F31" t="s">
        <v>214</v>
      </c>
      <c r="G31">
        <v>2023</v>
      </c>
      <c r="H31">
        <v>20119</v>
      </c>
      <c r="I31">
        <v>2033</v>
      </c>
      <c r="J31">
        <v>21036</v>
      </c>
      <c r="K31">
        <v>0.44686634408863701</v>
      </c>
      <c r="L31">
        <v>0</v>
      </c>
      <c r="M31">
        <v>0</v>
      </c>
    </row>
    <row r="32" spans="1:13" x14ac:dyDescent="0.25">
      <c r="A32" t="s">
        <v>20</v>
      </c>
      <c r="B32" t="s">
        <v>165</v>
      </c>
      <c r="C32" t="s">
        <v>23</v>
      </c>
      <c r="D32" t="s">
        <v>2</v>
      </c>
      <c r="E32" t="s">
        <v>1</v>
      </c>
      <c r="F32" t="s">
        <v>214</v>
      </c>
      <c r="G32">
        <v>2023</v>
      </c>
      <c r="H32">
        <v>55840</v>
      </c>
      <c r="I32">
        <v>2033</v>
      </c>
      <c r="J32">
        <v>61164</v>
      </c>
      <c r="K32">
        <v>0.91482834586444906</v>
      </c>
      <c r="L32">
        <v>0</v>
      </c>
      <c r="M32">
        <v>0</v>
      </c>
    </row>
    <row r="33" spans="1:13" x14ac:dyDescent="0.25">
      <c r="A33" t="s">
        <v>21</v>
      </c>
      <c r="B33" t="s">
        <v>166</v>
      </c>
      <c r="C33" t="s">
        <v>23</v>
      </c>
      <c r="D33" t="s">
        <v>2</v>
      </c>
      <c r="E33" t="s">
        <v>1</v>
      </c>
      <c r="F33" t="s">
        <v>214</v>
      </c>
      <c r="G33">
        <v>2023</v>
      </c>
      <c r="H33">
        <v>16182</v>
      </c>
      <c r="I33">
        <v>2033</v>
      </c>
      <c r="J33">
        <v>16461</v>
      </c>
      <c r="K33">
        <v>0.171184539451574</v>
      </c>
      <c r="L33">
        <v>0</v>
      </c>
      <c r="M33">
        <v>0</v>
      </c>
    </row>
    <row r="34" spans="1:13" x14ac:dyDescent="0.25">
      <c r="A34" t="s">
        <v>22</v>
      </c>
      <c r="B34" t="s">
        <v>234</v>
      </c>
      <c r="C34" t="s">
        <v>23</v>
      </c>
      <c r="D34" t="s">
        <v>2</v>
      </c>
      <c r="E34" t="s">
        <v>1</v>
      </c>
      <c r="F34" t="s">
        <v>214</v>
      </c>
      <c r="G34">
        <v>2023</v>
      </c>
      <c r="H34">
        <v>16021</v>
      </c>
      <c r="I34">
        <v>2033</v>
      </c>
      <c r="J34">
        <v>17102</v>
      </c>
      <c r="K34">
        <v>0.65533707885097003</v>
      </c>
      <c r="L34">
        <v>0</v>
      </c>
      <c r="M34">
        <v>0</v>
      </c>
    </row>
    <row r="35" spans="1:13" x14ac:dyDescent="0.25">
      <c r="H35">
        <f>SUM(H31:H34)</f>
        <v>108162</v>
      </c>
      <c r="J35">
        <f>SUM(J31:J34)</f>
        <v>115763</v>
      </c>
    </row>
    <row r="37" spans="1:13" x14ac:dyDescent="0.25">
      <c r="A37" t="s">
        <v>24</v>
      </c>
      <c r="B37" t="s">
        <v>213</v>
      </c>
      <c r="C37" t="s">
        <v>23</v>
      </c>
      <c r="D37" t="s">
        <v>2</v>
      </c>
      <c r="E37" t="s">
        <v>1</v>
      </c>
      <c r="F37" t="s">
        <v>214</v>
      </c>
      <c r="G37">
        <v>2023</v>
      </c>
      <c r="H37">
        <v>129034</v>
      </c>
      <c r="I37">
        <v>2033</v>
      </c>
      <c r="J37">
        <v>135328</v>
      </c>
      <c r="K37">
        <v>0.477391155537288</v>
      </c>
      <c r="L37">
        <v>0</v>
      </c>
      <c r="M37">
        <v>0</v>
      </c>
    </row>
    <row r="39" spans="1:13" x14ac:dyDescent="0.25">
      <c r="A39" t="s">
        <v>25</v>
      </c>
      <c r="B39" t="s">
        <v>186</v>
      </c>
      <c r="C39" t="s">
        <v>23</v>
      </c>
      <c r="D39" t="s">
        <v>2</v>
      </c>
      <c r="E39" t="s">
        <v>1</v>
      </c>
      <c r="F39" t="s">
        <v>214</v>
      </c>
      <c r="G39">
        <v>2023</v>
      </c>
      <c r="H39">
        <v>18056</v>
      </c>
      <c r="I39">
        <v>2033</v>
      </c>
      <c r="J39">
        <v>20008</v>
      </c>
      <c r="K39">
        <v>1.03191466847998</v>
      </c>
      <c r="L39">
        <v>0</v>
      </c>
      <c r="M39">
        <v>0</v>
      </c>
    </row>
    <row r="40" spans="1:13" x14ac:dyDescent="0.25">
      <c r="A40" t="s">
        <v>26</v>
      </c>
      <c r="B40" t="s">
        <v>163</v>
      </c>
      <c r="C40" t="s">
        <v>23</v>
      </c>
      <c r="D40" t="s">
        <v>2</v>
      </c>
      <c r="E40" t="s">
        <v>1</v>
      </c>
      <c r="F40" t="s">
        <v>214</v>
      </c>
      <c r="G40">
        <v>2023</v>
      </c>
      <c r="H40">
        <v>4315</v>
      </c>
      <c r="I40">
        <v>2033</v>
      </c>
      <c r="J40">
        <v>4841</v>
      </c>
      <c r="K40">
        <v>1.1569957714457899</v>
      </c>
      <c r="L40">
        <v>0</v>
      </c>
      <c r="M40">
        <v>0</v>
      </c>
    </row>
    <row r="41" spans="1:13" x14ac:dyDescent="0.25">
      <c r="A41" t="s">
        <v>27</v>
      </c>
      <c r="B41" t="s">
        <v>273</v>
      </c>
      <c r="C41" t="s">
        <v>23</v>
      </c>
      <c r="D41" t="s">
        <v>2</v>
      </c>
      <c r="E41" t="s">
        <v>1</v>
      </c>
      <c r="F41" t="s">
        <v>214</v>
      </c>
      <c r="G41">
        <v>2023</v>
      </c>
      <c r="H41">
        <v>271</v>
      </c>
      <c r="I41">
        <v>2033</v>
      </c>
      <c r="J41">
        <v>222</v>
      </c>
      <c r="K41">
        <v>-1.97466430980625</v>
      </c>
      <c r="L41">
        <v>0</v>
      </c>
      <c r="M41">
        <v>0</v>
      </c>
    </row>
    <row r="42" spans="1:13" x14ac:dyDescent="0.25">
      <c r="A42" t="s">
        <v>28</v>
      </c>
      <c r="B42" t="s">
        <v>274</v>
      </c>
      <c r="C42" t="s">
        <v>23</v>
      </c>
      <c r="D42" t="s">
        <v>2</v>
      </c>
      <c r="E42" t="s">
        <v>1</v>
      </c>
      <c r="F42" t="s">
        <v>214</v>
      </c>
      <c r="G42">
        <v>2023</v>
      </c>
      <c r="H42">
        <v>823</v>
      </c>
      <c r="I42">
        <v>2033</v>
      </c>
      <c r="J42">
        <v>819</v>
      </c>
      <c r="K42">
        <v>-5.4178154067629998E-2</v>
      </c>
      <c r="L42">
        <v>0</v>
      </c>
      <c r="M42">
        <v>0</v>
      </c>
    </row>
    <row r="43" spans="1:13" x14ac:dyDescent="0.25">
      <c r="A43" t="s">
        <v>29</v>
      </c>
      <c r="B43" t="s">
        <v>160</v>
      </c>
      <c r="C43" t="s">
        <v>23</v>
      </c>
      <c r="D43" t="s">
        <v>2</v>
      </c>
      <c r="E43" t="s">
        <v>1</v>
      </c>
      <c r="F43" t="s">
        <v>214</v>
      </c>
      <c r="G43">
        <v>2023</v>
      </c>
      <c r="H43">
        <v>1355</v>
      </c>
      <c r="I43">
        <v>2033</v>
      </c>
      <c r="J43">
        <v>1420</v>
      </c>
      <c r="K43">
        <v>0.471037623269632</v>
      </c>
      <c r="L43">
        <v>0</v>
      </c>
      <c r="M43">
        <v>0</v>
      </c>
    </row>
    <row r="44" spans="1:13" x14ac:dyDescent="0.25">
      <c r="A44" t="s">
        <v>30</v>
      </c>
      <c r="B44" t="s">
        <v>205</v>
      </c>
      <c r="C44" t="s">
        <v>23</v>
      </c>
      <c r="D44" t="s">
        <v>2</v>
      </c>
      <c r="E44" t="s">
        <v>1</v>
      </c>
      <c r="F44" t="s">
        <v>214</v>
      </c>
      <c r="G44">
        <v>2023</v>
      </c>
      <c r="H44">
        <v>270</v>
      </c>
      <c r="I44">
        <v>2033</v>
      </c>
      <c r="J44">
        <v>251</v>
      </c>
      <c r="K44">
        <v>-0.72691400067707002</v>
      </c>
      <c r="L44">
        <v>0</v>
      </c>
      <c r="M44">
        <v>0</v>
      </c>
    </row>
    <row r="45" spans="1:13" x14ac:dyDescent="0.25">
      <c r="A45" t="s">
        <v>31</v>
      </c>
      <c r="B45" t="s">
        <v>289</v>
      </c>
      <c r="C45" t="s">
        <v>23</v>
      </c>
      <c r="D45" t="s">
        <v>2</v>
      </c>
      <c r="E45" t="s">
        <v>1</v>
      </c>
      <c r="F45" t="s">
        <v>214</v>
      </c>
      <c r="G45">
        <v>2023</v>
      </c>
      <c r="H45">
        <v>3065</v>
      </c>
      <c r="I45">
        <v>2033</v>
      </c>
      <c r="J45">
        <v>3293</v>
      </c>
      <c r="K45">
        <v>0.718894592583874</v>
      </c>
      <c r="L45">
        <v>0</v>
      </c>
      <c r="M45">
        <v>0</v>
      </c>
    </row>
    <row r="46" spans="1:13" x14ac:dyDescent="0.25">
      <c r="A46" t="s">
        <v>32</v>
      </c>
      <c r="B46" t="s">
        <v>237</v>
      </c>
      <c r="C46" t="s">
        <v>23</v>
      </c>
      <c r="D46" t="s">
        <v>2</v>
      </c>
      <c r="E46" t="s">
        <v>1</v>
      </c>
      <c r="F46" t="s">
        <v>214</v>
      </c>
      <c r="G46">
        <v>2023</v>
      </c>
      <c r="H46">
        <v>1749</v>
      </c>
      <c r="I46">
        <v>2033</v>
      </c>
      <c r="J46">
        <v>1508</v>
      </c>
      <c r="K46">
        <v>-1.46985182583167</v>
      </c>
      <c r="L46">
        <v>0</v>
      </c>
      <c r="M46">
        <v>0</v>
      </c>
    </row>
    <row r="47" spans="1:13" x14ac:dyDescent="0.25">
      <c r="A47" t="s">
        <v>33</v>
      </c>
      <c r="B47" t="s">
        <v>246</v>
      </c>
      <c r="C47" t="s">
        <v>23</v>
      </c>
      <c r="D47" t="s">
        <v>2</v>
      </c>
      <c r="E47" t="s">
        <v>1</v>
      </c>
      <c r="F47" t="s">
        <v>214</v>
      </c>
      <c r="G47">
        <v>2023</v>
      </c>
      <c r="H47">
        <v>6025</v>
      </c>
      <c r="I47">
        <v>2033</v>
      </c>
      <c r="J47">
        <v>4957</v>
      </c>
      <c r="K47">
        <v>-1.9321428692137701</v>
      </c>
      <c r="L47">
        <v>0</v>
      </c>
      <c r="M47">
        <v>0</v>
      </c>
    </row>
    <row r="48" spans="1:13" x14ac:dyDescent="0.25">
      <c r="A48" t="s">
        <v>34</v>
      </c>
      <c r="B48" t="s">
        <v>240</v>
      </c>
      <c r="C48" t="s">
        <v>23</v>
      </c>
      <c r="D48" t="s">
        <v>2</v>
      </c>
      <c r="E48" t="s">
        <v>1</v>
      </c>
      <c r="F48" t="s">
        <v>214</v>
      </c>
      <c r="G48">
        <v>2023</v>
      </c>
      <c r="H48">
        <v>714</v>
      </c>
      <c r="I48">
        <v>2033</v>
      </c>
      <c r="J48">
        <v>704</v>
      </c>
      <c r="K48">
        <v>-0.13563850904376701</v>
      </c>
      <c r="L48">
        <v>0</v>
      </c>
      <c r="M48">
        <v>0</v>
      </c>
    </row>
    <row r="49" spans="1:13" x14ac:dyDescent="0.25">
      <c r="A49" t="s">
        <v>35</v>
      </c>
      <c r="B49" t="s">
        <v>168</v>
      </c>
      <c r="C49" t="s">
        <v>23</v>
      </c>
      <c r="D49" t="s">
        <v>2</v>
      </c>
      <c r="E49" t="s">
        <v>1</v>
      </c>
      <c r="F49" t="s">
        <v>214</v>
      </c>
      <c r="G49">
        <v>2023</v>
      </c>
      <c r="H49">
        <v>14546</v>
      </c>
      <c r="I49">
        <v>2033</v>
      </c>
      <c r="J49">
        <v>15723</v>
      </c>
      <c r="K49">
        <v>0.78112062049289199</v>
      </c>
      <c r="L49">
        <v>0</v>
      </c>
      <c r="M49">
        <v>0</v>
      </c>
    </row>
    <row r="51" spans="1:13" x14ac:dyDescent="0.25">
      <c r="A51" t="s">
        <v>36</v>
      </c>
      <c r="B51" t="s">
        <v>241</v>
      </c>
      <c r="C51" t="s">
        <v>23</v>
      </c>
      <c r="D51" t="s">
        <v>2</v>
      </c>
      <c r="E51" t="s">
        <v>1</v>
      </c>
      <c r="F51" t="s">
        <v>214</v>
      </c>
      <c r="G51">
        <v>2023</v>
      </c>
      <c r="H51">
        <v>10762</v>
      </c>
      <c r="I51">
        <v>2033</v>
      </c>
      <c r="J51">
        <v>12543</v>
      </c>
      <c r="K51">
        <v>1.54343865919697</v>
      </c>
      <c r="L51">
        <v>0</v>
      </c>
      <c r="M51">
        <v>0</v>
      </c>
    </row>
    <row r="52" spans="1:13" x14ac:dyDescent="0.25">
      <c r="A52" t="s">
        <v>37</v>
      </c>
      <c r="B52" t="s">
        <v>235</v>
      </c>
      <c r="C52" t="s">
        <v>23</v>
      </c>
      <c r="D52" t="s">
        <v>2</v>
      </c>
      <c r="E52" t="s">
        <v>1</v>
      </c>
      <c r="F52" t="s">
        <v>214</v>
      </c>
      <c r="G52">
        <v>2023</v>
      </c>
      <c r="H52">
        <v>3784</v>
      </c>
      <c r="I52">
        <v>2033</v>
      </c>
      <c r="J52">
        <v>3180</v>
      </c>
      <c r="K52">
        <v>-1.7226801277517101</v>
      </c>
      <c r="L52">
        <v>0</v>
      </c>
      <c r="M52">
        <v>0</v>
      </c>
    </row>
    <row r="53" spans="1:13" x14ac:dyDescent="0.25">
      <c r="H53">
        <f>SUM(H51:H52)</f>
        <v>14546</v>
      </c>
      <c r="J53">
        <f>SUM(J51:J52)</f>
        <v>15723</v>
      </c>
    </row>
    <row r="55" spans="1:13" x14ac:dyDescent="0.25">
      <c r="A55" t="s">
        <v>38</v>
      </c>
      <c r="B55" t="s">
        <v>243</v>
      </c>
      <c r="C55" t="s">
        <v>23</v>
      </c>
      <c r="D55" t="s">
        <v>2</v>
      </c>
      <c r="E55" t="s">
        <v>1</v>
      </c>
      <c r="F55" t="s">
        <v>214</v>
      </c>
      <c r="G55">
        <v>2023</v>
      </c>
      <c r="H55">
        <v>6414</v>
      </c>
      <c r="I55">
        <v>2033</v>
      </c>
      <c r="J55">
        <v>6355</v>
      </c>
      <c r="K55">
        <v>-9.2091742771249804E-2</v>
      </c>
      <c r="L55">
        <v>0</v>
      </c>
      <c r="M55">
        <v>0</v>
      </c>
    </row>
    <row r="56" spans="1:13" x14ac:dyDescent="0.25">
      <c r="A56" t="s">
        <v>39</v>
      </c>
      <c r="B56" t="s">
        <v>225</v>
      </c>
      <c r="C56" t="s">
        <v>23</v>
      </c>
      <c r="D56" t="s">
        <v>2</v>
      </c>
      <c r="E56" t="s">
        <v>1</v>
      </c>
      <c r="F56" t="s">
        <v>214</v>
      </c>
      <c r="G56">
        <v>2023</v>
      </c>
      <c r="H56">
        <v>3712</v>
      </c>
      <c r="I56">
        <v>2033</v>
      </c>
      <c r="J56">
        <v>3768</v>
      </c>
      <c r="K56">
        <v>0.14930662227703501</v>
      </c>
      <c r="L56">
        <v>0</v>
      </c>
      <c r="M56">
        <v>0</v>
      </c>
    </row>
    <row r="57" spans="1:13" x14ac:dyDescent="0.25">
      <c r="A57" t="s">
        <v>40</v>
      </c>
      <c r="B57" t="s">
        <v>245</v>
      </c>
      <c r="C57" t="s">
        <v>23</v>
      </c>
      <c r="D57" t="s">
        <v>2</v>
      </c>
      <c r="E57" t="s">
        <v>1</v>
      </c>
      <c r="F57" t="s">
        <v>214</v>
      </c>
      <c r="G57">
        <v>2023</v>
      </c>
      <c r="H57">
        <v>877</v>
      </c>
      <c r="I57">
        <v>2033</v>
      </c>
      <c r="J57">
        <v>851</v>
      </c>
      <c r="K57">
        <v>-0.30008535749089799</v>
      </c>
      <c r="L57">
        <v>0</v>
      </c>
      <c r="M57">
        <v>0</v>
      </c>
    </row>
    <row r="58" spans="1:13" x14ac:dyDescent="0.25">
      <c r="A58" t="s">
        <v>41</v>
      </c>
      <c r="B58" t="s">
        <v>182</v>
      </c>
      <c r="C58" t="s">
        <v>23</v>
      </c>
      <c r="D58" t="s">
        <v>2</v>
      </c>
      <c r="E58" t="s">
        <v>1</v>
      </c>
      <c r="F58" t="s">
        <v>214</v>
      </c>
      <c r="G58">
        <v>2023</v>
      </c>
      <c r="H58">
        <v>7927</v>
      </c>
      <c r="I58">
        <v>2033</v>
      </c>
      <c r="J58">
        <v>7815</v>
      </c>
      <c r="K58">
        <v>-0.14208965577757701</v>
      </c>
      <c r="L58">
        <v>0</v>
      </c>
      <c r="M58">
        <v>0</v>
      </c>
    </row>
    <row r="59" spans="1:13" x14ac:dyDescent="0.25">
      <c r="A59" t="s">
        <v>42</v>
      </c>
      <c r="B59" t="s">
        <v>210</v>
      </c>
      <c r="C59" t="s">
        <v>23</v>
      </c>
      <c r="D59" t="s">
        <v>2</v>
      </c>
      <c r="E59" t="s">
        <v>1</v>
      </c>
      <c r="F59" t="s">
        <v>214</v>
      </c>
      <c r="G59">
        <v>2023</v>
      </c>
      <c r="H59">
        <v>7655</v>
      </c>
      <c r="I59">
        <v>2033</v>
      </c>
      <c r="J59">
        <v>7923</v>
      </c>
      <c r="K59">
        <v>0.34471512011917699</v>
      </c>
      <c r="L59">
        <v>0</v>
      </c>
      <c r="M59">
        <v>0</v>
      </c>
    </row>
    <row r="60" spans="1:13" x14ac:dyDescent="0.25">
      <c r="A60" t="s">
        <v>43</v>
      </c>
      <c r="B60" t="s">
        <v>173</v>
      </c>
      <c r="C60" t="s">
        <v>23</v>
      </c>
      <c r="D60" t="s">
        <v>2</v>
      </c>
      <c r="E60" t="s">
        <v>1</v>
      </c>
      <c r="F60" t="s">
        <v>214</v>
      </c>
      <c r="G60">
        <v>2023</v>
      </c>
      <c r="H60">
        <v>22842</v>
      </c>
      <c r="I60">
        <v>2033</v>
      </c>
      <c r="J60">
        <v>25722</v>
      </c>
      <c r="K60">
        <v>1.19436324353528</v>
      </c>
      <c r="L60">
        <v>0</v>
      </c>
      <c r="M60">
        <v>0</v>
      </c>
    </row>
    <row r="61" spans="1:13" x14ac:dyDescent="0.25">
      <c r="A61" t="s">
        <v>44</v>
      </c>
      <c r="B61" t="s">
        <v>181</v>
      </c>
      <c r="C61" t="s">
        <v>23</v>
      </c>
      <c r="D61" t="s">
        <v>2</v>
      </c>
      <c r="E61" t="s">
        <v>1</v>
      </c>
      <c r="F61" t="s">
        <v>214</v>
      </c>
      <c r="G61">
        <v>2023</v>
      </c>
      <c r="H61">
        <v>1689</v>
      </c>
      <c r="I61">
        <v>2033</v>
      </c>
      <c r="J61">
        <v>1693</v>
      </c>
      <c r="K61">
        <v>2.46199258716162E-2</v>
      </c>
      <c r="L61">
        <v>0</v>
      </c>
      <c r="M61">
        <v>0</v>
      </c>
    </row>
    <row r="62" spans="1:13" x14ac:dyDescent="0.25">
      <c r="A62" t="s">
        <v>45</v>
      </c>
      <c r="B62" t="s">
        <v>278</v>
      </c>
      <c r="C62" t="s">
        <v>23</v>
      </c>
      <c r="D62" t="s">
        <v>2</v>
      </c>
      <c r="E62" t="s">
        <v>1</v>
      </c>
      <c r="F62" t="s">
        <v>214</v>
      </c>
      <c r="G62">
        <v>2023</v>
      </c>
      <c r="H62">
        <v>19413</v>
      </c>
      <c r="I62">
        <v>2033</v>
      </c>
      <c r="J62">
        <v>19972</v>
      </c>
      <c r="K62">
        <v>0.28446049318706601</v>
      </c>
      <c r="L62">
        <v>0</v>
      </c>
      <c r="M62">
        <v>0</v>
      </c>
    </row>
    <row r="63" spans="1:13" x14ac:dyDescent="0.25">
      <c r="A63" t="s">
        <v>46</v>
      </c>
      <c r="B63" t="s">
        <v>192</v>
      </c>
      <c r="C63" t="s">
        <v>23</v>
      </c>
      <c r="D63" t="s">
        <v>2</v>
      </c>
      <c r="E63" t="s">
        <v>1</v>
      </c>
      <c r="F63" t="s">
        <v>214</v>
      </c>
      <c r="G63">
        <v>2023</v>
      </c>
      <c r="H63">
        <v>2352</v>
      </c>
      <c r="I63">
        <v>2033</v>
      </c>
      <c r="J63">
        <v>2200</v>
      </c>
      <c r="K63">
        <v>-0.66799643609154502</v>
      </c>
      <c r="L63">
        <v>0</v>
      </c>
      <c r="M63">
        <v>0</v>
      </c>
    </row>
    <row r="64" spans="1:13" x14ac:dyDescent="0.25">
      <c r="A64" t="s">
        <v>47</v>
      </c>
      <c r="B64" t="s">
        <v>220</v>
      </c>
      <c r="C64" t="s">
        <v>23</v>
      </c>
      <c r="D64" t="s">
        <v>2</v>
      </c>
      <c r="E64" t="s">
        <v>1</v>
      </c>
      <c r="F64" t="s">
        <v>214</v>
      </c>
      <c r="G64">
        <v>2023</v>
      </c>
      <c r="H64">
        <v>4964</v>
      </c>
      <c r="I64">
        <v>2033</v>
      </c>
      <c r="J64">
        <v>5283</v>
      </c>
      <c r="K64">
        <v>0.62516630579041399</v>
      </c>
      <c r="L64">
        <v>0</v>
      </c>
      <c r="M64">
        <v>0</v>
      </c>
    </row>
    <row r="65" spans="1:13" x14ac:dyDescent="0.25">
      <c r="H65">
        <f>SUM(H39:H49)+SUM(H55:H64)</f>
        <v>129034</v>
      </c>
      <c r="J65">
        <f t="shared" ref="J65" si="0">SUM(J39:J49)+SUM(J55:J64)</f>
        <v>135328</v>
      </c>
    </row>
    <row r="67" spans="1:13" x14ac:dyDescent="0.25">
      <c r="A67" t="s">
        <v>48</v>
      </c>
      <c r="B67" t="s">
        <v>288</v>
      </c>
      <c r="C67" t="s">
        <v>23</v>
      </c>
      <c r="D67" t="s">
        <v>2</v>
      </c>
      <c r="E67" t="s">
        <v>1</v>
      </c>
      <c r="F67" t="s">
        <v>214</v>
      </c>
      <c r="G67">
        <v>2023</v>
      </c>
      <c r="H67">
        <v>86268</v>
      </c>
      <c r="I67">
        <v>2033</v>
      </c>
      <c r="J67">
        <v>89071</v>
      </c>
      <c r="K67">
        <v>0.320262495153045</v>
      </c>
      <c r="L67">
        <v>0</v>
      </c>
      <c r="M67">
        <v>0</v>
      </c>
    </row>
    <row r="69" spans="1:13" x14ac:dyDescent="0.25">
      <c r="A69" t="s">
        <v>49</v>
      </c>
      <c r="B69" t="s">
        <v>216</v>
      </c>
      <c r="C69" t="s">
        <v>23</v>
      </c>
      <c r="D69" t="s">
        <v>2</v>
      </c>
      <c r="E69" t="s">
        <v>1</v>
      </c>
      <c r="F69" t="s">
        <v>214</v>
      </c>
      <c r="G69">
        <v>2023</v>
      </c>
      <c r="H69">
        <v>43890</v>
      </c>
      <c r="I69">
        <v>2033</v>
      </c>
      <c r="J69">
        <v>44372</v>
      </c>
      <c r="K69">
        <v>0.109235930884255</v>
      </c>
      <c r="L69">
        <v>0</v>
      </c>
      <c r="M69">
        <v>0</v>
      </c>
    </row>
    <row r="70" spans="1:13" x14ac:dyDescent="0.25">
      <c r="A70" t="s">
        <v>50</v>
      </c>
      <c r="B70" t="s">
        <v>217</v>
      </c>
      <c r="C70" t="s">
        <v>23</v>
      </c>
      <c r="D70" t="s">
        <v>2</v>
      </c>
      <c r="E70" t="s">
        <v>1</v>
      </c>
      <c r="F70" t="s">
        <v>214</v>
      </c>
      <c r="G70">
        <v>2023</v>
      </c>
      <c r="H70">
        <v>31093</v>
      </c>
      <c r="I70">
        <v>2033</v>
      </c>
      <c r="J70">
        <v>32796</v>
      </c>
      <c r="K70">
        <v>0.53463077040203399</v>
      </c>
      <c r="L70">
        <v>0</v>
      </c>
      <c r="M70">
        <v>0</v>
      </c>
    </row>
    <row r="71" spans="1:13" x14ac:dyDescent="0.25">
      <c r="A71" t="s">
        <v>51</v>
      </c>
      <c r="B71" t="s">
        <v>287</v>
      </c>
      <c r="C71" t="s">
        <v>23</v>
      </c>
      <c r="D71" t="s">
        <v>2</v>
      </c>
      <c r="E71" t="s">
        <v>1</v>
      </c>
      <c r="F71" t="s">
        <v>214</v>
      </c>
      <c r="G71">
        <v>2023</v>
      </c>
      <c r="H71">
        <v>11285</v>
      </c>
      <c r="I71">
        <v>2033</v>
      </c>
      <c r="J71">
        <v>11903</v>
      </c>
      <c r="K71">
        <v>0.53463077040203399</v>
      </c>
      <c r="L71">
        <v>0</v>
      </c>
      <c r="M71">
        <v>0</v>
      </c>
    </row>
    <row r="72" spans="1:13" x14ac:dyDescent="0.25">
      <c r="H72">
        <f>SUM(H69:H71)</f>
        <v>86268</v>
      </c>
      <c r="J72">
        <f>SUM(J69:J71)</f>
        <v>89071</v>
      </c>
    </row>
    <row r="74" spans="1:13" x14ac:dyDescent="0.25">
      <c r="A74" t="s">
        <v>52</v>
      </c>
      <c r="B74" t="s">
        <v>258</v>
      </c>
      <c r="C74" t="s">
        <v>23</v>
      </c>
      <c r="D74" t="s">
        <v>2</v>
      </c>
      <c r="E74" t="s">
        <v>1</v>
      </c>
      <c r="F74" t="s">
        <v>214</v>
      </c>
      <c r="G74">
        <v>2023</v>
      </c>
      <c r="H74">
        <v>269685</v>
      </c>
      <c r="I74">
        <v>2033</v>
      </c>
      <c r="J74">
        <v>272134</v>
      </c>
      <c r="K74">
        <v>9.0440680919146005E-2</v>
      </c>
      <c r="L74">
        <v>0</v>
      </c>
      <c r="M74">
        <v>0</v>
      </c>
    </row>
    <row r="76" spans="1:13" x14ac:dyDescent="0.25">
      <c r="A76" t="s">
        <v>53</v>
      </c>
      <c r="B76" t="s">
        <v>223</v>
      </c>
      <c r="C76" t="s">
        <v>23</v>
      </c>
      <c r="D76" t="s">
        <v>2</v>
      </c>
      <c r="E76" t="s">
        <v>1</v>
      </c>
      <c r="F76" t="s">
        <v>214</v>
      </c>
      <c r="G76">
        <v>2023</v>
      </c>
      <c r="H76">
        <v>35239</v>
      </c>
      <c r="I76">
        <v>2033</v>
      </c>
      <c r="J76">
        <v>37086</v>
      </c>
      <c r="K76">
        <v>0.51211419085706</v>
      </c>
      <c r="L76">
        <v>0</v>
      </c>
      <c r="M76">
        <v>0</v>
      </c>
    </row>
    <row r="77" spans="1:13" x14ac:dyDescent="0.25">
      <c r="A77" t="s">
        <v>54</v>
      </c>
      <c r="B77" t="s">
        <v>167</v>
      </c>
      <c r="C77" t="s">
        <v>23</v>
      </c>
      <c r="D77" t="s">
        <v>2</v>
      </c>
      <c r="E77" t="s">
        <v>1</v>
      </c>
      <c r="F77" t="s">
        <v>214</v>
      </c>
      <c r="G77">
        <v>2023</v>
      </c>
      <c r="H77">
        <v>24792</v>
      </c>
      <c r="I77">
        <v>2033</v>
      </c>
      <c r="J77">
        <v>24887</v>
      </c>
      <c r="K77">
        <v>3.8391123467218499E-2</v>
      </c>
      <c r="L77">
        <v>0</v>
      </c>
      <c r="M77">
        <v>0</v>
      </c>
    </row>
    <row r="78" spans="1:13" x14ac:dyDescent="0.25">
      <c r="A78" t="s">
        <v>55</v>
      </c>
      <c r="B78" t="s">
        <v>188</v>
      </c>
      <c r="C78" t="s">
        <v>23</v>
      </c>
      <c r="D78" t="s">
        <v>2</v>
      </c>
      <c r="E78" t="s">
        <v>1</v>
      </c>
      <c r="F78" t="s">
        <v>214</v>
      </c>
      <c r="G78">
        <v>2023</v>
      </c>
      <c r="H78">
        <v>70045</v>
      </c>
      <c r="I78">
        <v>2033</v>
      </c>
      <c r="J78">
        <v>74813</v>
      </c>
      <c r="K78">
        <v>0.66065486813180496</v>
      </c>
      <c r="L78">
        <v>0</v>
      </c>
      <c r="M78">
        <v>0</v>
      </c>
    </row>
    <row r="79" spans="1:13" x14ac:dyDescent="0.25">
      <c r="A79" t="s">
        <v>56</v>
      </c>
      <c r="B79" t="s">
        <v>193</v>
      </c>
      <c r="C79" t="s">
        <v>23</v>
      </c>
      <c r="D79" t="s">
        <v>2</v>
      </c>
      <c r="E79" t="s">
        <v>1</v>
      </c>
      <c r="F79" t="s">
        <v>214</v>
      </c>
      <c r="G79">
        <v>2023</v>
      </c>
      <c r="H79">
        <v>14948</v>
      </c>
      <c r="I79">
        <v>2033</v>
      </c>
      <c r="J79">
        <v>14293</v>
      </c>
      <c r="K79">
        <v>-0.44727674317517302</v>
      </c>
      <c r="L79">
        <v>0</v>
      </c>
      <c r="M79">
        <v>0</v>
      </c>
    </row>
    <row r="80" spans="1:13" x14ac:dyDescent="0.25">
      <c r="A80" t="s">
        <v>57</v>
      </c>
      <c r="B80" t="s">
        <v>195</v>
      </c>
      <c r="C80" t="s">
        <v>23</v>
      </c>
      <c r="D80" t="s">
        <v>2</v>
      </c>
      <c r="E80" t="s">
        <v>1</v>
      </c>
      <c r="F80" t="s">
        <v>214</v>
      </c>
      <c r="G80">
        <v>2023</v>
      </c>
      <c r="H80">
        <v>49780</v>
      </c>
      <c r="I80">
        <v>2033</v>
      </c>
      <c r="J80">
        <v>47685</v>
      </c>
      <c r="K80">
        <v>-0.42901987822926402</v>
      </c>
      <c r="L80">
        <v>0</v>
      </c>
      <c r="M80">
        <v>0</v>
      </c>
    </row>
    <row r="81" spans="1:13" x14ac:dyDescent="0.25">
      <c r="A81" t="s">
        <v>58</v>
      </c>
      <c r="B81" t="s">
        <v>198</v>
      </c>
      <c r="C81" t="s">
        <v>23</v>
      </c>
      <c r="D81" t="s">
        <v>2</v>
      </c>
      <c r="E81" t="s">
        <v>1</v>
      </c>
      <c r="F81" t="s">
        <v>214</v>
      </c>
      <c r="G81">
        <v>2023</v>
      </c>
      <c r="H81">
        <v>18812</v>
      </c>
      <c r="I81">
        <v>2033</v>
      </c>
      <c r="J81">
        <v>18997</v>
      </c>
      <c r="K81">
        <v>9.7647081508145397E-2</v>
      </c>
      <c r="L81">
        <v>0</v>
      </c>
      <c r="M81">
        <v>0</v>
      </c>
    </row>
    <row r="82" spans="1:13" x14ac:dyDescent="0.25">
      <c r="A82" t="s">
        <v>59</v>
      </c>
      <c r="B82" t="s">
        <v>194</v>
      </c>
      <c r="C82" t="s">
        <v>23</v>
      </c>
      <c r="D82" t="s">
        <v>2</v>
      </c>
      <c r="E82" t="s">
        <v>1</v>
      </c>
      <c r="F82" t="s">
        <v>214</v>
      </c>
      <c r="G82">
        <v>2023</v>
      </c>
      <c r="H82">
        <v>12806</v>
      </c>
      <c r="I82">
        <v>2033</v>
      </c>
      <c r="J82">
        <v>12489</v>
      </c>
      <c r="K82">
        <v>-0.25032772971490502</v>
      </c>
      <c r="L82">
        <v>0</v>
      </c>
      <c r="M82">
        <v>0</v>
      </c>
    </row>
    <row r="83" spans="1:13" x14ac:dyDescent="0.25">
      <c r="A83" t="s">
        <v>60</v>
      </c>
      <c r="B83" t="s">
        <v>170</v>
      </c>
      <c r="C83" t="s">
        <v>23</v>
      </c>
      <c r="D83" t="s">
        <v>2</v>
      </c>
      <c r="E83" t="s">
        <v>1</v>
      </c>
      <c r="F83" t="s">
        <v>214</v>
      </c>
      <c r="G83">
        <v>2023</v>
      </c>
      <c r="H83">
        <v>19852</v>
      </c>
      <c r="I83">
        <v>2033</v>
      </c>
      <c r="J83">
        <v>19296</v>
      </c>
      <c r="K83">
        <v>-0.28380588439985699</v>
      </c>
      <c r="L83">
        <v>0</v>
      </c>
      <c r="M83">
        <v>0</v>
      </c>
    </row>
    <row r="84" spans="1:13" x14ac:dyDescent="0.25">
      <c r="A84" t="s">
        <v>61</v>
      </c>
      <c r="B84" t="s">
        <v>265</v>
      </c>
      <c r="C84" t="s">
        <v>23</v>
      </c>
      <c r="D84" t="s">
        <v>2</v>
      </c>
      <c r="E84" t="s">
        <v>1</v>
      </c>
      <c r="F84" t="s">
        <v>214</v>
      </c>
      <c r="G84">
        <v>2023</v>
      </c>
      <c r="H84">
        <v>23411</v>
      </c>
      <c r="I84">
        <v>2033</v>
      </c>
      <c r="J84">
        <v>22588</v>
      </c>
      <c r="K84">
        <v>-0.35708514557847298</v>
      </c>
      <c r="L84">
        <v>0</v>
      </c>
      <c r="M84">
        <v>0</v>
      </c>
    </row>
    <row r="85" spans="1:13" x14ac:dyDescent="0.25">
      <c r="H85">
        <f>SUM(H76:H84)</f>
        <v>269685</v>
      </c>
      <c r="J85">
        <f>SUM(J76:J84)</f>
        <v>272134</v>
      </c>
    </row>
    <row r="87" spans="1:13" x14ac:dyDescent="0.25">
      <c r="A87" t="s">
        <v>62</v>
      </c>
      <c r="B87" t="s">
        <v>279</v>
      </c>
      <c r="C87" t="s">
        <v>23</v>
      </c>
      <c r="D87" t="s">
        <v>2</v>
      </c>
      <c r="E87" t="s">
        <v>1</v>
      </c>
      <c r="F87" t="s">
        <v>214</v>
      </c>
      <c r="G87">
        <v>2023</v>
      </c>
      <c r="H87">
        <v>105492</v>
      </c>
      <c r="I87">
        <v>2033</v>
      </c>
      <c r="J87">
        <v>112947</v>
      </c>
      <c r="K87">
        <v>0.68517225261417503</v>
      </c>
      <c r="L87">
        <v>0</v>
      </c>
      <c r="M87">
        <v>0</v>
      </c>
    </row>
    <row r="89" spans="1:13" x14ac:dyDescent="0.25">
      <c r="A89" t="s">
        <v>63</v>
      </c>
      <c r="B89" t="s">
        <v>156</v>
      </c>
      <c r="C89" t="s">
        <v>23</v>
      </c>
      <c r="D89" t="s">
        <v>2</v>
      </c>
      <c r="E89" t="s">
        <v>1</v>
      </c>
      <c r="F89" t="s">
        <v>214</v>
      </c>
      <c r="G89">
        <v>2023</v>
      </c>
      <c r="H89">
        <v>6440</v>
      </c>
      <c r="I89">
        <v>2033</v>
      </c>
      <c r="J89">
        <v>7055</v>
      </c>
      <c r="K89">
        <v>0.915828799832763</v>
      </c>
      <c r="L89">
        <v>0</v>
      </c>
      <c r="M89">
        <v>0</v>
      </c>
    </row>
    <row r="90" spans="1:13" x14ac:dyDescent="0.25">
      <c r="A90" t="s">
        <v>64</v>
      </c>
      <c r="B90" t="s">
        <v>252</v>
      </c>
      <c r="C90" t="s">
        <v>23</v>
      </c>
      <c r="D90" t="s">
        <v>2</v>
      </c>
      <c r="E90" t="s">
        <v>1</v>
      </c>
      <c r="F90" t="s">
        <v>214</v>
      </c>
      <c r="G90">
        <v>2023</v>
      </c>
      <c r="H90">
        <v>4732</v>
      </c>
      <c r="I90">
        <v>2033</v>
      </c>
      <c r="J90">
        <v>5036</v>
      </c>
      <c r="K90">
        <v>0.62517433734940997</v>
      </c>
      <c r="L90">
        <v>0</v>
      </c>
      <c r="M90">
        <v>0</v>
      </c>
    </row>
    <row r="91" spans="1:13" x14ac:dyDescent="0.25">
      <c r="A91" t="s">
        <v>65</v>
      </c>
      <c r="B91" t="s">
        <v>285</v>
      </c>
      <c r="C91" t="s">
        <v>23</v>
      </c>
      <c r="D91" t="s">
        <v>2</v>
      </c>
      <c r="E91" t="s">
        <v>1</v>
      </c>
      <c r="F91" t="s">
        <v>214</v>
      </c>
      <c r="G91">
        <v>2023</v>
      </c>
      <c r="H91">
        <v>880</v>
      </c>
      <c r="I91">
        <v>2033</v>
      </c>
      <c r="J91">
        <v>857</v>
      </c>
      <c r="K91">
        <v>-0.25949413062967802</v>
      </c>
      <c r="L91">
        <v>0</v>
      </c>
      <c r="M91">
        <v>0</v>
      </c>
    </row>
    <row r="92" spans="1:13" x14ac:dyDescent="0.25">
      <c r="A92" t="s">
        <v>66</v>
      </c>
      <c r="B92" t="s">
        <v>280</v>
      </c>
      <c r="C92" t="s">
        <v>23</v>
      </c>
      <c r="D92" t="s">
        <v>2</v>
      </c>
      <c r="E92" t="s">
        <v>1</v>
      </c>
      <c r="F92" t="s">
        <v>214</v>
      </c>
      <c r="G92">
        <v>2023</v>
      </c>
      <c r="H92">
        <v>17272</v>
      </c>
      <c r="I92">
        <v>2033</v>
      </c>
      <c r="J92">
        <v>18853</v>
      </c>
      <c r="K92">
        <v>0.87986033235329897</v>
      </c>
      <c r="L92">
        <v>0</v>
      </c>
      <c r="M92">
        <v>0</v>
      </c>
    </row>
    <row r="93" spans="1:13" x14ac:dyDescent="0.25">
      <c r="A93" t="s">
        <v>67</v>
      </c>
      <c r="B93" t="s">
        <v>277</v>
      </c>
      <c r="C93" t="s">
        <v>23</v>
      </c>
      <c r="D93" t="s">
        <v>2</v>
      </c>
      <c r="E93" t="s">
        <v>1</v>
      </c>
      <c r="F93" t="s">
        <v>214</v>
      </c>
      <c r="G93">
        <v>2023</v>
      </c>
      <c r="H93">
        <v>10520</v>
      </c>
      <c r="I93">
        <v>2033</v>
      </c>
      <c r="J93">
        <v>11442</v>
      </c>
      <c r="K93">
        <v>0.84386557648263905</v>
      </c>
      <c r="L93">
        <v>0</v>
      </c>
      <c r="M93">
        <v>0</v>
      </c>
    </row>
    <row r="94" spans="1:13" x14ac:dyDescent="0.25">
      <c r="A94" t="s">
        <v>68</v>
      </c>
      <c r="B94" t="s">
        <v>242</v>
      </c>
      <c r="C94" t="s">
        <v>23</v>
      </c>
      <c r="D94" t="s">
        <v>2</v>
      </c>
      <c r="E94" t="s">
        <v>1</v>
      </c>
      <c r="F94" t="s">
        <v>214</v>
      </c>
      <c r="G94">
        <v>2023</v>
      </c>
      <c r="H94">
        <v>98</v>
      </c>
      <c r="I94">
        <v>2033</v>
      </c>
      <c r="J94">
        <v>102</v>
      </c>
      <c r="K94">
        <v>0.436127992050239</v>
      </c>
      <c r="L94">
        <v>0</v>
      </c>
      <c r="M94">
        <v>0</v>
      </c>
    </row>
    <row r="95" spans="1:13" x14ac:dyDescent="0.25">
      <c r="A95" t="s">
        <v>69</v>
      </c>
      <c r="B95" t="s">
        <v>259</v>
      </c>
      <c r="C95" t="s">
        <v>23</v>
      </c>
      <c r="D95" t="s">
        <v>2</v>
      </c>
      <c r="E95" t="s">
        <v>1</v>
      </c>
      <c r="F95" t="s">
        <v>214</v>
      </c>
      <c r="G95">
        <v>2023</v>
      </c>
      <c r="H95">
        <v>366</v>
      </c>
      <c r="I95">
        <v>2033</v>
      </c>
      <c r="J95">
        <v>386</v>
      </c>
      <c r="K95">
        <v>0.53463077040203399</v>
      </c>
      <c r="L95">
        <v>0</v>
      </c>
      <c r="M95">
        <v>0</v>
      </c>
    </row>
    <row r="96" spans="1:13" x14ac:dyDescent="0.25">
      <c r="A96" t="s">
        <v>70</v>
      </c>
      <c r="B96" t="s">
        <v>271</v>
      </c>
      <c r="C96" t="s">
        <v>23</v>
      </c>
      <c r="D96" t="s">
        <v>2</v>
      </c>
      <c r="E96" t="s">
        <v>1</v>
      </c>
      <c r="F96" t="s">
        <v>214</v>
      </c>
      <c r="G96">
        <v>2023</v>
      </c>
      <c r="H96">
        <v>11893</v>
      </c>
      <c r="I96">
        <v>2033</v>
      </c>
      <c r="J96">
        <v>12742</v>
      </c>
      <c r="K96">
        <v>0.69214523258407401</v>
      </c>
      <c r="L96">
        <v>0</v>
      </c>
      <c r="M96">
        <v>0</v>
      </c>
    </row>
    <row r="97" spans="1:13" x14ac:dyDescent="0.25">
      <c r="A97" t="s">
        <v>71</v>
      </c>
      <c r="B97" t="s">
        <v>244</v>
      </c>
      <c r="C97" t="s">
        <v>23</v>
      </c>
      <c r="D97" t="s">
        <v>2</v>
      </c>
      <c r="E97" t="s">
        <v>1</v>
      </c>
      <c r="F97" t="s">
        <v>214</v>
      </c>
      <c r="G97">
        <v>2023</v>
      </c>
      <c r="H97">
        <v>12287</v>
      </c>
      <c r="I97">
        <v>2033</v>
      </c>
      <c r="J97">
        <v>12219</v>
      </c>
      <c r="K97">
        <v>-5.5526311842490898E-2</v>
      </c>
      <c r="L97">
        <v>0</v>
      </c>
      <c r="M97">
        <v>0</v>
      </c>
    </row>
    <row r="98" spans="1:13" x14ac:dyDescent="0.25">
      <c r="A98" t="s">
        <v>72</v>
      </c>
      <c r="B98" t="s">
        <v>177</v>
      </c>
      <c r="C98" t="s">
        <v>23</v>
      </c>
      <c r="D98" t="s">
        <v>2</v>
      </c>
      <c r="E98" t="s">
        <v>1</v>
      </c>
      <c r="F98" t="s">
        <v>214</v>
      </c>
      <c r="G98">
        <v>2023</v>
      </c>
      <c r="H98">
        <v>18687</v>
      </c>
      <c r="I98">
        <v>2033</v>
      </c>
      <c r="J98">
        <v>20770</v>
      </c>
      <c r="K98">
        <v>1.0626570627991301</v>
      </c>
      <c r="L98">
        <v>0</v>
      </c>
      <c r="M98">
        <v>0</v>
      </c>
    </row>
    <row r="99" spans="1:13" x14ac:dyDescent="0.25">
      <c r="A99" t="s">
        <v>73</v>
      </c>
      <c r="B99" t="s">
        <v>283</v>
      </c>
      <c r="C99" t="s">
        <v>23</v>
      </c>
      <c r="D99" t="s">
        <v>2</v>
      </c>
      <c r="E99" t="s">
        <v>1</v>
      </c>
      <c r="F99" t="s">
        <v>214</v>
      </c>
      <c r="G99">
        <v>2023</v>
      </c>
      <c r="H99">
        <v>34604</v>
      </c>
      <c r="I99">
        <v>2033</v>
      </c>
      <c r="J99">
        <v>35704</v>
      </c>
      <c r="K99">
        <v>0.31342022043530099</v>
      </c>
      <c r="L99">
        <v>0</v>
      </c>
      <c r="M99">
        <v>0</v>
      </c>
    </row>
    <row r="100" spans="1:13" x14ac:dyDescent="0.25">
      <c r="H100">
        <f>SUM(H89:H96)+SUM(H98:H99)</f>
        <v>105492</v>
      </c>
      <c r="J100">
        <f t="shared" ref="J100" si="1">SUM(J89:J96)+SUM(J98:J99)</f>
        <v>112947</v>
      </c>
    </row>
    <row r="102" spans="1:13" x14ac:dyDescent="0.25">
      <c r="A102" t="s">
        <v>74</v>
      </c>
      <c r="B102" t="s">
        <v>203</v>
      </c>
      <c r="C102" t="s">
        <v>23</v>
      </c>
      <c r="D102" t="s">
        <v>2</v>
      </c>
      <c r="E102" t="s">
        <v>1</v>
      </c>
      <c r="F102" t="s">
        <v>214</v>
      </c>
      <c r="G102">
        <v>2023</v>
      </c>
      <c r="H102">
        <v>35818</v>
      </c>
      <c r="I102">
        <v>2033</v>
      </c>
      <c r="J102">
        <v>36760</v>
      </c>
      <c r="K102">
        <v>0.25993461716953298</v>
      </c>
      <c r="L102">
        <v>0</v>
      </c>
      <c r="M102">
        <v>0</v>
      </c>
    </row>
    <row r="104" spans="1:13" x14ac:dyDescent="0.25">
      <c r="A104" t="s">
        <v>75</v>
      </c>
      <c r="B104" t="s">
        <v>222</v>
      </c>
      <c r="C104" t="s">
        <v>23</v>
      </c>
      <c r="D104" t="s">
        <v>2</v>
      </c>
      <c r="E104" t="s">
        <v>1</v>
      </c>
      <c r="F104" t="s">
        <v>214</v>
      </c>
      <c r="G104">
        <v>2023</v>
      </c>
      <c r="H104">
        <v>3668</v>
      </c>
      <c r="I104">
        <v>2033</v>
      </c>
      <c r="J104">
        <v>3932</v>
      </c>
      <c r="K104">
        <v>0.69660592696356705</v>
      </c>
      <c r="L104">
        <v>0</v>
      </c>
      <c r="M104">
        <v>0</v>
      </c>
    </row>
    <row r="105" spans="1:13" x14ac:dyDescent="0.25">
      <c r="A105" t="s">
        <v>76</v>
      </c>
      <c r="B105" t="s">
        <v>251</v>
      </c>
      <c r="C105" t="s">
        <v>23</v>
      </c>
      <c r="D105" t="s">
        <v>2</v>
      </c>
      <c r="E105" t="s">
        <v>1</v>
      </c>
      <c r="F105" t="s">
        <v>214</v>
      </c>
      <c r="G105">
        <v>2023</v>
      </c>
      <c r="H105">
        <v>11801</v>
      </c>
      <c r="I105">
        <v>2033</v>
      </c>
      <c r="J105">
        <v>12352</v>
      </c>
      <c r="K105">
        <v>0.45777630862384699</v>
      </c>
      <c r="L105">
        <v>0</v>
      </c>
      <c r="M105">
        <v>0</v>
      </c>
    </row>
    <row r="106" spans="1:13" x14ac:dyDescent="0.25">
      <c r="A106" t="s">
        <v>77</v>
      </c>
      <c r="B106" t="s">
        <v>164</v>
      </c>
      <c r="C106" t="s">
        <v>23</v>
      </c>
      <c r="D106" t="s">
        <v>2</v>
      </c>
      <c r="E106" t="s">
        <v>1</v>
      </c>
      <c r="F106" t="s">
        <v>214</v>
      </c>
      <c r="G106">
        <v>2023</v>
      </c>
      <c r="H106">
        <v>3331</v>
      </c>
      <c r="I106">
        <v>2033</v>
      </c>
      <c r="J106">
        <v>3411</v>
      </c>
      <c r="K106">
        <v>0.23833145926284199</v>
      </c>
      <c r="L106">
        <v>0</v>
      </c>
      <c r="M106">
        <v>0</v>
      </c>
    </row>
    <row r="107" spans="1:13" x14ac:dyDescent="0.25">
      <c r="A107" t="s">
        <v>78</v>
      </c>
      <c r="B107" t="s">
        <v>272</v>
      </c>
      <c r="C107" t="s">
        <v>23</v>
      </c>
      <c r="D107" t="s">
        <v>2</v>
      </c>
      <c r="E107" t="s">
        <v>1</v>
      </c>
      <c r="F107" t="s">
        <v>214</v>
      </c>
      <c r="G107">
        <v>2023</v>
      </c>
      <c r="H107">
        <v>10722</v>
      </c>
      <c r="I107">
        <v>2033</v>
      </c>
      <c r="J107">
        <v>9899</v>
      </c>
      <c r="K107">
        <v>-0.795900920510484</v>
      </c>
      <c r="L107">
        <v>0</v>
      </c>
      <c r="M107">
        <v>0</v>
      </c>
    </row>
    <row r="108" spans="1:13" x14ac:dyDescent="0.25">
      <c r="A108" t="s">
        <v>79</v>
      </c>
      <c r="B108" t="s">
        <v>174</v>
      </c>
      <c r="C108" t="s">
        <v>23</v>
      </c>
      <c r="D108" t="s">
        <v>2</v>
      </c>
      <c r="E108" t="s">
        <v>1</v>
      </c>
      <c r="F108" t="s">
        <v>214</v>
      </c>
      <c r="G108">
        <v>2023</v>
      </c>
      <c r="H108">
        <v>4851</v>
      </c>
      <c r="I108">
        <v>2033</v>
      </c>
      <c r="J108">
        <v>5606</v>
      </c>
      <c r="K108">
        <v>1.45630439545354</v>
      </c>
      <c r="L108">
        <v>0</v>
      </c>
      <c r="M108">
        <v>0</v>
      </c>
    </row>
    <row r="109" spans="1:13" x14ac:dyDescent="0.25">
      <c r="A109" t="s">
        <v>80</v>
      </c>
      <c r="B109" t="s">
        <v>286</v>
      </c>
      <c r="C109" t="s">
        <v>23</v>
      </c>
      <c r="D109" t="s">
        <v>2</v>
      </c>
      <c r="E109" t="s">
        <v>1</v>
      </c>
      <c r="F109" t="s">
        <v>214</v>
      </c>
      <c r="G109">
        <v>2023</v>
      </c>
      <c r="H109">
        <v>1445</v>
      </c>
      <c r="I109">
        <v>2033</v>
      </c>
      <c r="J109">
        <v>1560</v>
      </c>
      <c r="K109">
        <v>0.76965082588189604</v>
      </c>
      <c r="L109">
        <v>0</v>
      </c>
      <c r="M109">
        <v>0</v>
      </c>
    </row>
    <row r="110" spans="1:13" x14ac:dyDescent="0.25">
      <c r="H110">
        <f>SUM(H104:H109)</f>
        <v>35818</v>
      </c>
      <c r="J110">
        <f>SUM(J104:J109)</f>
        <v>36760</v>
      </c>
    </row>
    <row r="112" spans="1:13" x14ac:dyDescent="0.25">
      <c r="A112" t="s">
        <v>81</v>
      </c>
      <c r="B112" t="s">
        <v>184</v>
      </c>
      <c r="C112" t="s">
        <v>23</v>
      </c>
      <c r="D112" t="s">
        <v>2</v>
      </c>
      <c r="E112" t="s">
        <v>1</v>
      </c>
      <c r="F112" t="s">
        <v>214</v>
      </c>
      <c r="G112">
        <v>2023</v>
      </c>
      <c r="H112">
        <v>84341</v>
      </c>
      <c r="I112">
        <v>2033</v>
      </c>
      <c r="J112">
        <v>86012</v>
      </c>
      <c r="K112">
        <v>0.19637973677819601</v>
      </c>
      <c r="L112">
        <v>0</v>
      </c>
      <c r="M112">
        <v>0</v>
      </c>
    </row>
    <row r="114" spans="1:13" x14ac:dyDescent="0.25">
      <c r="A114" t="s">
        <v>82</v>
      </c>
      <c r="B114" t="s">
        <v>221</v>
      </c>
      <c r="C114" t="s">
        <v>23</v>
      </c>
      <c r="D114" t="s">
        <v>2</v>
      </c>
      <c r="E114" t="s">
        <v>1</v>
      </c>
      <c r="F114" t="s">
        <v>214</v>
      </c>
      <c r="G114">
        <v>2023</v>
      </c>
      <c r="H114">
        <v>304</v>
      </c>
      <c r="I114">
        <v>2033</v>
      </c>
      <c r="J114">
        <v>301</v>
      </c>
      <c r="K114">
        <v>-9.3776816136925706E-2</v>
      </c>
      <c r="L114">
        <v>0</v>
      </c>
      <c r="M114">
        <v>0</v>
      </c>
    </row>
    <row r="115" spans="1:13" x14ac:dyDescent="0.25">
      <c r="A115" t="s">
        <v>83</v>
      </c>
      <c r="B115" t="s">
        <v>178</v>
      </c>
      <c r="C115" t="s">
        <v>23</v>
      </c>
      <c r="D115" t="s">
        <v>2</v>
      </c>
      <c r="E115" t="s">
        <v>1</v>
      </c>
      <c r="F115" t="s">
        <v>214</v>
      </c>
      <c r="G115">
        <v>2023</v>
      </c>
      <c r="H115">
        <v>33656</v>
      </c>
      <c r="I115">
        <v>2033</v>
      </c>
      <c r="J115">
        <v>31364</v>
      </c>
      <c r="K115">
        <v>-0.70292420336719497</v>
      </c>
      <c r="L115">
        <v>0</v>
      </c>
      <c r="M115">
        <v>0</v>
      </c>
    </row>
    <row r="116" spans="1:13" x14ac:dyDescent="0.25">
      <c r="A116" t="s">
        <v>84</v>
      </c>
      <c r="B116" t="s">
        <v>261</v>
      </c>
      <c r="C116" t="s">
        <v>23</v>
      </c>
      <c r="D116" t="s">
        <v>2</v>
      </c>
      <c r="E116" t="s">
        <v>1</v>
      </c>
      <c r="F116" t="s">
        <v>214</v>
      </c>
      <c r="G116">
        <v>2023</v>
      </c>
      <c r="H116">
        <v>17886</v>
      </c>
      <c r="I116">
        <v>2033</v>
      </c>
      <c r="J116">
        <v>21023</v>
      </c>
      <c r="K116">
        <v>1.6291416465198201</v>
      </c>
      <c r="L116">
        <v>0</v>
      </c>
      <c r="M116">
        <v>0</v>
      </c>
    </row>
    <row r="117" spans="1:13" x14ac:dyDescent="0.25">
      <c r="A117" t="s">
        <v>85</v>
      </c>
      <c r="B117" t="s">
        <v>204</v>
      </c>
      <c r="C117" t="s">
        <v>23</v>
      </c>
      <c r="D117" t="s">
        <v>2</v>
      </c>
      <c r="E117" t="s">
        <v>1</v>
      </c>
      <c r="F117" t="s">
        <v>214</v>
      </c>
      <c r="G117">
        <v>2023</v>
      </c>
      <c r="H117">
        <v>31521</v>
      </c>
      <c r="I117">
        <v>2033</v>
      </c>
      <c r="J117">
        <v>32269</v>
      </c>
      <c r="K117">
        <v>0.23474366224835999</v>
      </c>
      <c r="L117">
        <v>0</v>
      </c>
      <c r="M117">
        <v>0</v>
      </c>
    </row>
    <row r="118" spans="1:13" x14ac:dyDescent="0.25">
      <c r="A118" t="s">
        <v>86</v>
      </c>
      <c r="B118" t="s">
        <v>191</v>
      </c>
      <c r="C118" t="s">
        <v>23</v>
      </c>
      <c r="D118" t="s">
        <v>2</v>
      </c>
      <c r="E118" t="s">
        <v>1</v>
      </c>
      <c r="F118" t="s">
        <v>214</v>
      </c>
      <c r="G118">
        <v>2023</v>
      </c>
      <c r="H118">
        <v>974</v>
      </c>
      <c r="I118">
        <v>2033</v>
      </c>
      <c r="J118">
        <v>1055</v>
      </c>
      <c r="K118">
        <v>0.79903315065184</v>
      </c>
      <c r="L118">
        <v>0</v>
      </c>
      <c r="M118">
        <v>0</v>
      </c>
    </row>
    <row r="119" spans="1:13" x14ac:dyDescent="0.25">
      <c r="H119">
        <f>SUM(H114:H118)</f>
        <v>84341</v>
      </c>
      <c r="J119">
        <f>SUM(J114:J118)</f>
        <v>86012</v>
      </c>
    </row>
    <row r="121" spans="1:13" x14ac:dyDescent="0.25">
      <c r="A121" t="s">
        <v>87</v>
      </c>
      <c r="B121" t="s">
        <v>254</v>
      </c>
      <c r="C121" t="s">
        <v>23</v>
      </c>
      <c r="D121" t="s">
        <v>2</v>
      </c>
      <c r="E121" t="s">
        <v>1</v>
      </c>
      <c r="F121" t="s">
        <v>214</v>
      </c>
      <c r="G121">
        <v>2023</v>
      </c>
      <c r="H121">
        <v>48920</v>
      </c>
      <c r="I121">
        <v>2033</v>
      </c>
      <c r="J121">
        <v>51504</v>
      </c>
      <c r="K121">
        <v>0.51605865655290895</v>
      </c>
      <c r="L121">
        <v>0</v>
      </c>
      <c r="M121">
        <v>0</v>
      </c>
    </row>
    <row r="123" spans="1:13" x14ac:dyDescent="0.25">
      <c r="A123" t="s">
        <v>88</v>
      </c>
      <c r="B123" t="s">
        <v>253</v>
      </c>
      <c r="C123" t="s">
        <v>23</v>
      </c>
      <c r="D123" t="s">
        <v>2</v>
      </c>
      <c r="E123" t="s">
        <v>1</v>
      </c>
      <c r="F123" t="s">
        <v>214</v>
      </c>
      <c r="G123">
        <v>2023</v>
      </c>
      <c r="H123">
        <v>38769</v>
      </c>
      <c r="I123">
        <v>2033</v>
      </c>
      <c r="J123">
        <v>41132</v>
      </c>
      <c r="K123">
        <v>0.59344782580334998</v>
      </c>
      <c r="L123">
        <v>0</v>
      </c>
      <c r="M123">
        <v>0</v>
      </c>
    </row>
    <row r="124" spans="1:13" x14ac:dyDescent="0.25">
      <c r="A124" t="s">
        <v>89</v>
      </c>
      <c r="B124" t="s">
        <v>256</v>
      </c>
      <c r="C124" t="s">
        <v>23</v>
      </c>
      <c r="D124" t="s">
        <v>2</v>
      </c>
      <c r="E124" t="s">
        <v>1</v>
      </c>
      <c r="F124" t="s">
        <v>214</v>
      </c>
      <c r="G124">
        <v>2023</v>
      </c>
      <c r="H124">
        <v>9924</v>
      </c>
      <c r="I124">
        <v>2033</v>
      </c>
      <c r="J124">
        <v>10155</v>
      </c>
      <c r="K124">
        <v>0.229975507529812</v>
      </c>
      <c r="L124">
        <v>0</v>
      </c>
      <c r="M124">
        <v>0</v>
      </c>
    </row>
    <row r="125" spans="1:13" x14ac:dyDescent="0.25">
      <c r="A125" t="s">
        <v>90</v>
      </c>
      <c r="B125" t="s">
        <v>207</v>
      </c>
      <c r="C125" t="s">
        <v>23</v>
      </c>
      <c r="D125" t="s">
        <v>2</v>
      </c>
      <c r="E125" t="s">
        <v>1</v>
      </c>
      <c r="F125" t="s">
        <v>214</v>
      </c>
      <c r="G125">
        <v>2023</v>
      </c>
      <c r="H125">
        <v>227</v>
      </c>
      <c r="I125">
        <v>2033</v>
      </c>
      <c r="J125">
        <v>217</v>
      </c>
      <c r="K125">
        <v>-0.43984019931932999</v>
      </c>
      <c r="L125">
        <v>0</v>
      </c>
      <c r="M125">
        <v>0</v>
      </c>
    </row>
    <row r="126" spans="1:13" x14ac:dyDescent="0.25">
      <c r="H126">
        <f>SUM(H123:H125)</f>
        <v>48920</v>
      </c>
      <c r="J126">
        <f>SUM(J123:J125)</f>
        <v>51504</v>
      </c>
    </row>
    <row r="128" spans="1:13" x14ac:dyDescent="0.25">
      <c r="A128" t="s">
        <v>91</v>
      </c>
      <c r="B128" t="s">
        <v>250</v>
      </c>
      <c r="C128" t="s">
        <v>23</v>
      </c>
      <c r="D128" t="s">
        <v>2</v>
      </c>
      <c r="E128" t="s">
        <v>1</v>
      </c>
      <c r="F128" t="s">
        <v>214</v>
      </c>
      <c r="G128">
        <v>2023</v>
      </c>
      <c r="H128">
        <v>313796</v>
      </c>
      <c r="I128">
        <v>2033</v>
      </c>
      <c r="J128">
        <v>353880</v>
      </c>
      <c r="K128">
        <v>1.20940263243836</v>
      </c>
      <c r="L128">
        <v>0</v>
      </c>
      <c r="M128">
        <v>0</v>
      </c>
    </row>
    <row r="130" spans="1:13" x14ac:dyDescent="0.25">
      <c r="A130" t="s">
        <v>92</v>
      </c>
      <c r="B130" t="s">
        <v>250</v>
      </c>
      <c r="C130" t="s">
        <v>23</v>
      </c>
      <c r="D130" t="s">
        <v>2</v>
      </c>
      <c r="E130" t="s">
        <v>1</v>
      </c>
      <c r="F130" t="s">
        <v>214</v>
      </c>
      <c r="G130">
        <v>2023</v>
      </c>
      <c r="H130">
        <v>313796</v>
      </c>
      <c r="I130">
        <v>2033</v>
      </c>
      <c r="J130">
        <v>353880</v>
      </c>
      <c r="K130">
        <v>1.20940263243836</v>
      </c>
      <c r="L130">
        <v>0</v>
      </c>
      <c r="M130">
        <v>0</v>
      </c>
    </row>
    <row r="132" spans="1:13" x14ac:dyDescent="0.25">
      <c r="A132" t="s">
        <v>93</v>
      </c>
      <c r="B132" t="s">
        <v>206</v>
      </c>
      <c r="C132" t="s">
        <v>23</v>
      </c>
      <c r="D132" t="s">
        <v>2</v>
      </c>
      <c r="E132" t="s">
        <v>1</v>
      </c>
      <c r="F132" t="s">
        <v>214</v>
      </c>
      <c r="G132">
        <v>2023</v>
      </c>
      <c r="H132">
        <v>20109</v>
      </c>
      <c r="I132">
        <v>2033</v>
      </c>
      <c r="J132">
        <v>22053</v>
      </c>
      <c r="K132">
        <v>0.92712938671493095</v>
      </c>
      <c r="L132">
        <v>0</v>
      </c>
      <c r="M132">
        <v>0</v>
      </c>
    </row>
    <row r="133" spans="1:13" x14ac:dyDescent="0.25">
      <c r="A133" t="s">
        <v>94</v>
      </c>
      <c r="B133" t="s">
        <v>151</v>
      </c>
      <c r="C133" t="s">
        <v>23</v>
      </c>
      <c r="D133" t="s">
        <v>2</v>
      </c>
      <c r="E133" t="s">
        <v>1</v>
      </c>
      <c r="F133" t="s">
        <v>214</v>
      </c>
      <c r="G133">
        <v>2023</v>
      </c>
      <c r="H133">
        <v>21378</v>
      </c>
      <c r="I133">
        <v>2033</v>
      </c>
      <c r="J133">
        <v>22046</v>
      </c>
      <c r="K133">
        <v>0.30799161384804702</v>
      </c>
      <c r="L133">
        <v>0</v>
      </c>
      <c r="M133">
        <v>0</v>
      </c>
    </row>
    <row r="134" spans="1:13" x14ac:dyDescent="0.25">
      <c r="A134" t="s">
        <v>95</v>
      </c>
      <c r="B134" t="s">
        <v>161</v>
      </c>
      <c r="C134" t="s">
        <v>23</v>
      </c>
      <c r="D134" t="s">
        <v>2</v>
      </c>
      <c r="E134" t="s">
        <v>1</v>
      </c>
      <c r="F134" t="s">
        <v>214</v>
      </c>
      <c r="G134">
        <v>2023</v>
      </c>
      <c r="H134">
        <v>46133</v>
      </c>
      <c r="I134">
        <v>2033</v>
      </c>
      <c r="J134">
        <v>49658</v>
      </c>
      <c r="K134">
        <v>0.73910088143624997</v>
      </c>
      <c r="L134">
        <v>0</v>
      </c>
      <c r="M134">
        <v>0</v>
      </c>
    </row>
    <row r="135" spans="1:13" x14ac:dyDescent="0.25">
      <c r="A135" t="s">
        <v>96</v>
      </c>
      <c r="B135" t="s">
        <v>263</v>
      </c>
      <c r="C135" t="s">
        <v>23</v>
      </c>
      <c r="D135" t="s">
        <v>2</v>
      </c>
      <c r="E135" t="s">
        <v>1</v>
      </c>
      <c r="F135" t="s">
        <v>214</v>
      </c>
      <c r="G135">
        <v>2023</v>
      </c>
      <c r="H135">
        <v>2842</v>
      </c>
      <c r="I135">
        <v>2033</v>
      </c>
      <c r="J135">
        <v>3017</v>
      </c>
      <c r="K135">
        <v>0.59946883607457901</v>
      </c>
      <c r="L135">
        <v>0</v>
      </c>
      <c r="M135">
        <v>0</v>
      </c>
    </row>
    <row r="136" spans="1:13" x14ac:dyDescent="0.25">
      <c r="A136" t="s">
        <v>97</v>
      </c>
      <c r="B136" t="s">
        <v>172</v>
      </c>
      <c r="C136" t="s">
        <v>23</v>
      </c>
      <c r="D136" t="s">
        <v>2</v>
      </c>
      <c r="E136" t="s">
        <v>1</v>
      </c>
      <c r="F136" t="s">
        <v>214</v>
      </c>
      <c r="G136">
        <v>2023</v>
      </c>
      <c r="H136">
        <v>94916</v>
      </c>
      <c r="I136">
        <v>2033</v>
      </c>
      <c r="J136">
        <v>111736</v>
      </c>
      <c r="K136">
        <v>1.6448508122658201</v>
      </c>
      <c r="L136">
        <v>0</v>
      </c>
      <c r="M136">
        <v>0</v>
      </c>
    </row>
    <row r="137" spans="1:13" x14ac:dyDescent="0.25">
      <c r="A137" t="s">
        <v>98</v>
      </c>
      <c r="B137" t="s">
        <v>212</v>
      </c>
      <c r="C137" t="s">
        <v>23</v>
      </c>
      <c r="D137" t="s">
        <v>2</v>
      </c>
      <c r="E137" t="s">
        <v>1</v>
      </c>
      <c r="F137" t="s">
        <v>214</v>
      </c>
      <c r="G137">
        <v>2023</v>
      </c>
      <c r="H137">
        <v>52872</v>
      </c>
      <c r="I137">
        <v>2033</v>
      </c>
      <c r="J137">
        <v>60077</v>
      </c>
      <c r="K137">
        <v>1.28570089049564</v>
      </c>
      <c r="L137">
        <v>0</v>
      </c>
      <c r="M137">
        <v>0</v>
      </c>
    </row>
    <row r="138" spans="1:13" x14ac:dyDescent="0.25">
      <c r="A138" t="s">
        <v>99</v>
      </c>
      <c r="B138" t="s">
        <v>260</v>
      </c>
      <c r="C138" t="s">
        <v>23</v>
      </c>
      <c r="D138" t="s">
        <v>2</v>
      </c>
      <c r="E138" t="s">
        <v>1</v>
      </c>
      <c r="F138" t="s">
        <v>214</v>
      </c>
      <c r="G138">
        <v>2023</v>
      </c>
      <c r="H138">
        <v>46242</v>
      </c>
      <c r="I138">
        <v>2033</v>
      </c>
      <c r="J138">
        <v>52165</v>
      </c>
      <c r="K138">
        <v>1.2126093895888499</v>
      </c>
      <c r="L138">
        <v>0</v>
      </c>
      <c r="M138">
        <v>0</v>
      </c>
    </row>
    <row r="139" spans="1:13" x14ac:dyDescent="0.25">
      <c r="A139" t="s">
        <v>100</v>
      </c>
      <c r="B139" t="s">
        <v>154</v>
      </c>
      <c r="C139" t="s">
        <v>23</v>
      </c>
      <c r="D139" t="s">
        <v>2</v>
      </c>
      <c r="E139" t="s">
        <v>1</v>
      </c>
      <c r="F139" t="s">
        <v>214</v>
      </c>
      <c r="G139">
        <v>2023</v>
      </c>
      <c r="H139">
        <v>6103</v>
      </c>
      <c r="I139">
        <v>2033</v>
      </c>
      <c r="J139">
        <v>6415</v>
      </c>
      <c r="K139">
        <v>0.49917785338395898</v>
      </c>
      <c r="L139">
        <v>0</v>
      </c>
      <c r="M139">
        <v>0</v>
      </c>
    </row>
    <row r="140" spans="1:13" x14ac:dyDescent="0.25">
      <c r="A140" t="s">
        <v>101</v>
      </c>
      <c r="B140" t="s">
        <v>232</v>
      </c>
      <c r="C140" t="s">
        <v>23</v>
      </c>
      <c r="D140" t="s">
        <v>2</v>
      </c>
      <c r="E140" t="s">
        <v>1</v>
      </c>
      <c r="F140" t="s">
        <v>214</v>
      </c>
      <c r="G140">
        <v>2023</v>
      </c>
      <c r="H140">
        <v>23202</v>
      </c>
      <c r="I140">
        <v>2033</v>
      </c>
      <c r="J140">
        <v>26713</v>
      </c>
      <c r="K140">
        <v>1.4191443624270701</v>
      </c>
      <c r="L140">
        <v>0</v>
      </c>
      <c r="M140">
        <v>0</v>
      </c>
    </row>
    <row r="141" spans="1:13" x14ac:dyDescent="0.25">
      <c r="H141">
        <f>SUM(H132:H140)</f>
        <v>313797</v>
      </c>
      <c r="J141">
        <f>SUM(J132:J140)</f>
        <v>353880</v>
      </c>
    </row>
    <row r="143" spans="1:13" x14ac:dyDescent="0.25">
      <c r="A143" t="s">
        <v>102</v>
      </c>
      <c r="B143" t="s">
        <v>211</v>
      </c>
      <c r="C143" t="s">
        <v>23</v>
      </c>
      <c r="D143" t="s">
        <v>2</v>
      </c>
      <c r="E143" t="s">
        <v>1</v>
      </c>
      <c r="F143" t="s">
        <v>214</v>
      </c>
      <c r="G143">
        <v>2023</v>
      </c>
      <c r="H143">
        <v>28543</v>
      </c>
      <c r="I143">
        <v>2033</v>
      </c>
      <c r="J143">
        <v>31885</v>
      </c>
      <c r="K143">
        <v>1.1133921605328301</v>
      </c>
      <c r="L143">
        <v>0</v>
      </c>
      <c r="M143">
        <v>0</v>
      </c>
    </row>
    <row r="144" spans="1:13" x14ac:dyDescent="0.25">
      <c r="A144" t="s">
        <v>103</v>
      </c>
      <c r="B144" t="s">
        <v>211</v>
      </c>
      <c r="C144" t="s">
        <v>23</v>
      </c>
      <c r="D144" t="s">
        <v>2</v>
      </c>
      <c r="E144" t="s">
        <v>1</v>
      </c>
      <c r="F144" t="s">
        <v>214</v>
      </c>
      <c r="G144">
        <v>2023</v>
      </c>
      <c r="H144">
        <v>28543</v>
      </c>
      <c r="I144">
        <v>2033</v>
      </c>
      <c r="J144">
        <v>31885</v>
      </c>
      <c r="K144">
        <v>1.1132970221207099</v>
      </c>
      <c r="L144">
        <v>0</v>
      </c>
      <c r="M144">
        <v>0</v>
      </c>
    </row>
    <row r="147" spans="1:13" x14ac:dyDescent="0.25">
      <c r="A147" t="s">
        <v>104</v>
      </c>
      <c r="B147" t="s">
        <v>153</v>
      </c>
      <c r="C147" t="s">
        <v>23</v>
      </c>
      <c r="D147" t="s">
        <v>2</v>
      </c>
      <c r="E147" t="s">
        <v>1</v>
      </c>
      <c r="F147" t="s">
        <v>214</v>
      </c>
      <c r="G147">
        <v>2023</v>
      </c>
      <c r="H147">
        <v>169952</v>
      </c>
      <c r="I147">
        <v>2033</v>
      </c>
      <c r="J147">
        <v>178652</v>
      </c>
      <c r="K147">
        <v>0.500485618485214</v>
      </c>
      <c r="L147">
        <v>0</v>
      </c>
      <c r="M147">
        <v>0</v>
      </c>
    </row>
    <row r="149" spans="1:13" x14ac:dyDescent="0.25">
      <c r="A149" t="s">
        <v>105</v>
      </c>
      <c r="B149" t="s">
        <v>152</v>
      </c>
      <c r="C149" t="s">
        <v>23</v>
      </c>
      <c r="D149" t="s">
        <v>2</v>
      </c>
      <c r="E149" t="s">
        <v>1</v>
      </c>
      <c r="F149" t="s">
        <v>214</v>
      </c>
      <c r="G149">
        <v>2023</v>
      </c>
      <c r="H149">
        <v>159868</v>
      </c>
      <c r="I149">
        <v>2033</v>
      </c>
      <c r="J149">
        <v>167918</v>
      </c>
      <c r="K149">
        <v>0.49248706008668802</v>
      </c>
      <c r="L149">
        <v>0</v>
      </c>
      <c r="M149">
        <v>0</v>
      </c>
    </row>
    <row r="150" spans="1:13" x14ac:dyDescent="0.25">
      <c r="A150" t="s">
        <v>106</v>
      </c>
      <c r="B150" t="s">
        <v>284</v>
      </c>
      <c r="C150" t="s">
        <v>23</v>
      </c>
      <c r="D150" t="s">
        <v>2</v>
      </c>
      <c r="E150" t="s">
        <v>1</v>
      </c>
      <c r="F150" t="s">
        <v>214</v>
      </c>
      <c r="G150">
        <v>2023</v>
      </c>
      <c r="H150">
        <v>10084</v>
      </c>
      <c r="I150">
        <v>2033</v>
      </c>
      <c r="J150">
        <v>10734</v>
      </c>
      <c r="K150">
        <v>0.62645500910554197</v>
      </c>
      <c r="L150">
        <v>0</v>
      </c>
      <c r="M150">
        <v>0</v>
      </c>
    </row>
    <row r="151" spans="1:13" x14ac:dyDescent="0.25">
      <c r="H151">
        <f>SUM(H149:H150)</f>
        <v>169952</v>
      </c>
      <c r="J151">
        <f>SUM(J149:J150)</f>
        <v>178652</v>
      </c>
    </row>
    <row r="153" spans="1:13" x14ac:dyDescent="0.25">
      <c r="A153" t="s">
        <v>107</v>
      </c>
      <c r="B153" t="s">
        <v>180</v>
      </c>
      <c r="C153" t="s">
        <v>23</v>
      </c>
      <c r="D153" t="s">
        <v>2</v>
      </c>
      <c r="E153" t="s">
        <v>1</v>
      </c>
      <c r="F153" t="s">
        <v>214</v>
      </c>
      <c r="G153">
        <v>2023</v>
      </c>
      <c r="H153">
        <v>326309</v>
      </c>
      <c r="I153">
        <v>2033</v>
      </c>
      <c r="J153">
        <v>346334</v>
      </c>
      <c r="K153">
        <v>0.59736557584690897</v>
      </c>
      <c r="L153">
        <v>0</v>
      </c>
      <c r="M153">
        <v>0</v>
      </c>
    </row>
    <row r="155" spans="1:13" x14ac:dyDescent="0.25">
      <c r="A155" t="s">
        <v>108</v>
      </c>
      <c r="B155" t="s">
        <v>180</v>
      </c>
      <c r="C155" t="s">
        <v>23</v>
      </c>
      <c r="D155" t="s">
        <v>2</v>
      </c>
      <c r="E155" t="s">
        <v>1</v>
      </c>
      <c r="F155" t="s">
        <v>214</v>
      </c>
      <c r="G155">
        <v>2023</v>
      </c>
      <c r="H155">
        <v>326309</v>
      </c>
      <c r="I155">
        <v>2033</v>
      </c>
      <c r="J155">
        <v>346334</v>
      </c>
      <c r="K155">
        <v>0.59736557584690897</v>
      </c>
      <c r="L155">
        <v>0</v>
      </c>
      <c r="M155">
        <v>0</v>
      </c>
    </row>
    <row r="157" spans="1:13" x14ac:dyDescent="0.25">
      <c r="A157" t="s">
        <v>109</v>
      </c>
      <c r="B157" t="s">
        <v>266</v>
      </c>
      <c r="C157" t="s">
        <v>23</v>
      </c>
      <c r="D157" t="s">
        <v>2</v>
      </c>
      <c r="E157" t="s">
        <v>1</v>
      </c>
      <c r="F157" t="s">
        <v>214</v>
      </c>
      <c r="G157">
        <v>2023</v>
      </c>
      <c r="H157">
        <v>45597</v>
      </c>
      <c r="I157">
        <v>2033</v>
      </c>
      <c r="J157">
        <v>47503</v>
      </c>
      <c r="K157">
        <v>0.41039016177228899</v>
      </c>
      <c r="L157">
        <v>0</v>
      </c>
      <c r="M157">
        <v>0</v>
      </c>
    </row>
    <row r="158" spans="1:13" x14ac:dyDescent="0.25">
      <c r="A158" t="s">
        <v>110</v>
      </c>
      <c r="B158" t="s">
        <v>208</v>
      </c>
      <c r="C158" t="s">
        <v>23</v>
      </c>
      <c r="D158" t="s">
        <v>2</v>
      </c>
      <c r="E158" t="s">
        <v>1</v>
      </c>
      <c r="F158" t="s">
        <v>214</v>
      </c>
      <c r="G158">
        <v>2023</v>
      </c>
      <c r="H158">
        <v>155587</v>
      </c>
      <c r="I158">
        <v>2033</v>
      </c>
      <c r="J158">
        <v>159790</v>
      </c>
      <c r="K158">
        <v>0.26694065199859301</v>
      </c>
      <c r="L158">
        <v>0</v>
      </c>
      <c r="M158">
        <v>0</v>
      </c>
    </row>
    <row r="159" spans="1:13" x14ac:dyDescent="0.25">
      <c r="A159" t="s">
        <v>111</v>
      </c>
      <c r="B159" t="s">
        <v>247</v>
      </c>
      <c r="C159" t="s">
        <v>23</v>
      </c>
      <c r="D159" t="s">
        <v>2</v>
      </c>
      <c r="E159" t="s">
        <v>1</v>
      </c>
      <c r="F159" t="s">
        <v>214</v>
      </c>
      <c r="G159">
        <v>2023</v>
      </c>
      <c r="H159">
        <v>125125</v>
      </c>
      <c r="I159">
        <v>2033</v>
      </c>
      <c r="J159">
        <v>139041</v>
      </c>
      <c r="K159">
        <v>1.0601140237268301</v>
      </c>
      <c r="L159">
        <v>0</v>
      </c>
      <c r="M159">
        <v>0</v>
      </c>
    </row>
    <row r="160" spans="1:13" x14ac:dyDescent="0.25">
      <c r="H160">
        <f>SUM(H157:H159)</f>
        <v>326309</v>
      </c>
      <c r="J160">
        <f>SUM(J157:J159)</f>
        <v>346334</v>
      </c>
    </row>
    <row r="162" spans="1:13" x14ac:dyDescent="0.25">
      <c r="A162" t="s">
        <v>112</v>
      </c>
      <c r="B162" t="s">
        <v>197</v>
      </c>
      <c r="C162" t="s">
        <v>23</v>
      </c>
      <c r="D162" t="s">
        <v>2</v>
      </c>
      <c r="E162" t="s">
        <v>1</v>
      </c>
      <c r="F162" t="s">
        <v>214</v>
      </c>
      <c r="G162">
        <v>2023</v>
      </c>
      <c r="H162">
        <v>381561</v>
      </c>
      <c r="I162">
        <v>2033</v>
      </c>
      <c r="J162">
        <v>422363</v>
      </c>
      <c r="K162">
        <v>1.0211222399079301</v>
      </c>
      <c r="L162">
        <v>0</v>
      </c>
      <c r="M162">
        <v>0</v>
      </c>
    </row>
    <row r="164" spans="1:13" x14ac:dyDescent="0.25">
      <c r="A164" t="s">
        <v>113</v>
      </c>
      <c r="B164" t="s">
        <v>157</v>
      </c>
      <c r="C164" t="s">
        <v>23</v>
      </c>
      <c r="D164" t="s">
        <v>2</v>
      </c>
      <c r="E164" t="s">
        <v>1</v>
      </c>
      <c r="F164" t="s">
        <v>214</v>
      </c>
      <c r="G164">
        <v>2023</v>
      </c>
      <c r="H164">
        <v>157590</v>
      </c>
      <c r="I164">
        <v>2033</v>
      </c>
      <c r="J164">
        <v>180473</v>
      </c>
      <c r="K164">
        <v>1.3650778396516301</v>
      </c>
      <c r="L164">
        <v>0</v>
      </c>
      <c r="M164">
        <v>0</v>
      </c>
    </row>
    <row r="166" spans="1:13" x14ac:dyDescent="0.25">
      <c r="A166" t="s">
        <v>114</v>
      </c>
      <c r="B166" t="s">
        <v>229</v>
      </c>
      <c r="C166" t="s">
        <v>23</v>
      </c>
      <c r="D166" t="s">
        <v>2</v>
      </c>
      <c r="E166" t="s">
        <v>1</v>
      </c>
      <c r="F166" t="s">
        <v>214</v>
      </c>
      <c r="G166">
        <v>2023</v>
      </c>
      <c r="H166">
        <v>56156</v>
      </c>
      <c r="I166">
        <v>2033</v>
      </c>
      <c r="J166">
        <v>63513</v>
      </c>
      <c r="K166">
        <v>1.2386520918219499</v>
      </c>
      <c r="L166">
        <v>0</v>
      </c>
      <c r="M166">
        <v>0</v>
      </c>
    </row>
    <row r="167" spans="1:13" x14ac:dyDescent="0.25">
      <c r="A167" t="s">
        <v>115</v>
      </c>
      <c r="B167" t="s">
        <v>227</v>
      </c>
      <c r="C167" t="s">
        <v>23</v>
      </c>
      <c r="D167" t="s">
        <v>2</v>
      </c>
      <c r="E167" t="s">
        <v>1</v>
      </c>
      <c r="F167" t="s">
        <v>214</v>
      </c>
      <c r="G167">
        <v>2023</v>
      </c>
      <c r="H167">
        <v>17414</v>
      </c>
      <c r="I167">
        <v>2033</v>
      </c>
      <c r="J167">
        <v>19004</v>
      </c>
      <c r="K167">
        <v>0.87735608951402499</v>
      </c>
      <c r="L167">
        <v>0</v>
      </c>
      <c r="M167">
        <v>0</v>
      </c>
    </row>
    <row r="168" spans="1:13" x14ac:dyDescent="0.25">
      <c r="A168" t="s">
        <v>116</v>
      </c>
      <c r="B168" t="s">
        <v>228</v>
      </c>
      <c r="C168" t="s">
        <v>23</v>
      </c>
      <c r="D168" t="s">
        <v>2</v>
      </c>
      <c r="E168" t="s">
        <v>1</v>
      </c>
      <c r="F168" t="s">
        <v>214</v>
      </c>
      <c r="G168">
        <v>2023</v>
      </c>
      <c r="H168">
        <v>18958</v>
      </c>
      <c r="I168">
        <v>2033</v>
      </c>
      <c r="J168">
        <v>22027</v>
      </c>
      <c r="K168">
        <v>1.5117873351186999</v>
      </c>
      <c r="L168">
        <v>0</v>
      </c>
      <c r="M168">
        <v>0</v>
      </c>
    </row>
    <row r="169" spans="1:13" x14ac:dyDescent="0.25">
      <c r="A169" t="s">
        <v>117</v>
      </c>
      <c r="B169" t="s">
        <v>236</v>
      </c>
      <c r="C169" t="s">
        <v>23</v>
      </c>
      <c r="D169" t="s">
        <v>2</v>
      </c>
      <c r="E169" t="s">
        <v>1</v>
      </c>
      <c r="F169" t="s">
        <v>214</v>
      </c>
      <c r="G169">
        <v>2023</v>
      </c>
      <c r="H169">
        <v>23889</v>
      </c>
      <c r="I169">
        <v>2033</v>
      </c>
      <c r="J169">
        <v>27585</v>
      </c>
      <c r="K169">
        <v>1.4490141778869601</v>
      </c>
      <c r="L169">
        <v>0</v>
      </c>
      <c r="M169">
        <v>0</v>
      </c>
    </row>
    <row r="170" spans="1:13" x14ac:dyDescent="0.25">
      <c r="A170" t="s">
        <v>118</v>
      </c>
      <c r="B170" t="s">
        <v>215</v>
      </c>
      <c r="C170" t="s">
        <v>23</v>
      </c>
      <c r="D170" t="s">
        <v>2</v>
      </c>
      <c r="E170" t="s">
        <v>1</v>
      </c>
      <c r="F170" t="s">
        <v>214</v>
      </c>
      <c r="G170">
        <v>2023</v>
      </c>
      <c r="H170">
        <v>6496</v>
      </c>
      <c r="I170">
        <v>2033</v>
      </c>
      <c r="J170">
        <v>7341</v>
      </c>
      <c r="K170">
        <v>1.23016878703885</v>
      </c>
      <c r="L170">
        <v>0</v>
      </c>
      <c r="M170">
        <v>0</v>
      </c>
    </row>
    <row r="171" spans="1:13" x14ac:dyDescent="0.25">
      <c r="A171" t="s">
        <v>119</v>
      </c>
      <c r="B171" t="s">
        <v>200</v>
      </c>
      <c r="C171" t="s">
        <v>23</v>
      </c>
      <c r="D171" t="s">
        <v>2</v>
      </c>
      <c r="E171" t="s">
        <v>1</v>
      </c>
      <c r="F171" t="s">
        <v>214</v>
      </c>
      <c r="G171">
        <v>2023</v>
      </c>
      <c r="H171">
        <v>27546</v>
      </c>
      <c r="I171">
        <v>2033</v>
      </c>
      <c r="J171">
        <v>33137</v>
      </c>
      <c r="K171">
        <v>1.8652276972402</v>
      </c>
      <c r="L171">
        <v>0</v>
      </c>
      <c r="M171">
        <v>0</v>
      </c>
    </row>
    <row r="172" spans="1:13" x14ac:dyDescent="0.25">
      <c r="A172" t="s">
        <v>120</v>
      </c>
      <c r="B172" t="s">
        <v>231</v>
      </c>
      <c r="C172" t="s">
        <v>23</v>
      </c>
      <c r="D172" t="s">
        <v>2</v>
      </c>
      <c r="E172" t="s">
        <v>1</v>
      </c>
      <c r="F172" t="s">
        <v>214</v>
      </c>
      <c r="G172">
        <v>2023</v>
      </c>
      <c r="H172">
        <v>7132</v>
      </c>
      <c r="I172">
        <v>2033</v>
      </c>
      <c r="J172">
        <v>7866</v>
      </c>
      <c r="K172">
        <v>0.98384669079225595</v>
      </c>
      <c r="L172">
        <v>0</v>
      </c>
      <c r="M172">
        <v>0</v>
      </c>
    </row>
    <row r="173" spans="1:13" x14ac:dyDescent="0.25">
      <c r="H173">
        <f>SUM(H166:H172)</f>
        <v>157591</v>
      </c>
      <c r="J173">
        <f>SUM(J166:J172)</f>
        <v>180473</v>
      </c>
    </row>
    <row r="175" spans="1:13" x14ac:dyDescent="0.25">
      <c r="A175" t="s">
        <v>121</v>
      </c>
      <c r="B175" t="s">
        <v>201</v>
      </c>
      <c r="C175" t="s">
        <v>23</v>
      </c>
      <c r="D175" t="s">
        <v>2</v>
      </c>
      <c r="E175" t="s">
        <v>1</v>
      </c>
      <c r="F175" t="s">
        <v>214</v>
      </c>
      <c r="G175">
        <v>2023</v>
      </c>
      <c r="H175">
        <v>105430</v>
      </c>
      <c r="I175">
        <v>2033</v>
      </c>
      <c r="J175">
        <v>112426</v>
      </c>
      <c r="K175">
        <v>0.64454834850502496</v>
      </c>
      <c r="L175">
        <v>0</v>
      </c>
      <c r="M175">
        <v>0</v>
      </c>
    </row>
    <row r="177" spans="1:13" x14ac:dyDescent="0.25">
      <c r="A177" t="s">
        <v>122</v>
      </c>
      <c r="B177" t="s">
        <v>268</v>
      </c>
      <c r="C177" t="s">
        <v>23</v>
      </c>
      <c r="D177" t="s">
        <v>2</v>
      </c>
      <c r="E177" t="s">
        <v>1</v>
      </c>
      <c r="F177" t="s">
        <v>214</v>
      </c>
      <c r="G177">
        <v>2023</v>
      </c>
      <c r="H177">
        <v>2840</v>
      </c>
      <c r="I177">
        <v>2033</v>
      </c>
      <c r="J177">
        <v>2887</v>
      </c>
      <c r="K177">
        <v>0.163051532401148</v>
      </c>
      <c r="L177">
        <v>0</v>
      </c>
      <c r="M177">
        <v>0</v>
      </c>
    </row>
    <row r="178" spans="1:13" x14ac:dyDescent="0.25">
      <c r="A178" t="s">
        <v>123</v>
      </c>
      <c r="B178" t="s">
        <v>248</v>
      </c>
      <c r="C178" t="s">
        <v>23</v>
      </c>
      <c r="D178" t="s">
        <v>2</v>
      </c>
      <c r="E178" t="s">
        <v>1</v>
      </c>
      <c r="F178" t="s">
        <v>214</v>
      </c>
      <c r="G178">
        <v>2023</v>
      </c>
      <c r="H178">
        <v>102590</v>
      </c>
      <c r="I178">
        <v>2033</v>
      </c>
      <c r="J178">
        <v>109539</v>
      </c>
      <c r="K178">
        <v>0.65751305902537205</v>
      </c>
      <c r="L178">
        <v>0</v>
      </c>
      <c r="M178">
        <v>0</v>
      </c>
    </row>
    <row r="179" spans="1:13" x14ac:dyDescent="0.25">
      <c r="H179">
        <f>SUM(H177:H178)</f>
        <v>105430</v>
      </c>
      <c r="J179">
        <f>SUM(J177:J178)</f>
        <v>112426</v>
      </c>
    </row>
    <row r="182" spans="1:13" x14ac:dyDescent="0.25">
      <c r="A182" t="s">
        <v>124</v>
      </c>
      <c r="B182" t="s">
        <v>226</v>
      </c>
      <c r="C182" t="s">
        <v>23</v>
      </c>
      <c r="D182" t="s">
        <v>2</v>
      </c>
      <c r="E182" t="s">
        <v>1</v>
      </c>
      <c r="F182" t="s">
        <v>214</v>
      </c>
      <c r="G182">
        <v>2023</v>
      </c>
      <c r="H182">
        <v>64999</v>
      </c>
      <c r="I182">
        <v>2033</v>
      </c>
      <c r="J182">
        <v>68512</v>
      </c>
      <c r="K182">
        <v>0.52772459398056104</v>
      </c>
      <c r="L182">
        <v>0</v>
      </c>
      <c r="M182">
        <v>0</v>
      </c>
    </row>
    <row r="184" spans="1:13" x14ac:dyDescent="0.25">
      <c r="A184" t="s">
        <v>125</v>
      </c>
      <c r="B184" t="s">
        <v>262</v>
      </c>
      <c r="C184" t="s">
        <v>23</v>
      </c>
      <c r="D184" t="s">
        <v>2</v>
      </c>
      <c r="E184" t="s">
        <v>1</v>
      </c>
      <c r="F184" t="s">
        <v>214</v>
      </c>
      <c r="G184">
        <v>2023</v>
      </c>
      <c r="H184">
        <v>53542</v>
      </c>
      <c r="I184">
        <v>2033</v>
      </c>
      <c r="J184">
        <v>60952</v>
      </c>
      <c r="K184">
        <v>1.30463988798342</v>
      </c>
      <c r="L184">
        <v>0</v>
      </c>
      <c r="M184">
        <v>0</v>
      </c>
    </row>
    <row r="186" spans="1:13" x14ac:dyDescent="0.25">
      <c r="A186" t="s">
        <v>126</v>
      </c>
      <c r="B186" t="s">
        <v>202</v>
      </c>
      <c r="C186" t="s">
        <v>23</v>
      </c>
      <c r="D186" t="s">
        <v>2</v>
      </c>
      <c r="E186" t="s">
        <v>1</v>
      </c>
      <c r="F186" t="s">
        <v>214</v>
      </c>
      <c r="G186">
        <v>2023</v>
      </c>
      <c r="H186">
        <v>26110</v>
      </c>
      <c r="I186">
        <v>2033</v>
      </c>
      <c r="J186">
        <v>31884</v>
      </c>
      <c r="K186">
        <v>2.01780760042198</v>
      </c>
      <c r="L186">
        <v>0</v>
      </c>
      <c r="M186">
        <v>0</v>
      </c>
    </row>
    <row r="187" spans="1:13" x14ac:dyDescent="0.25">
      <c r="A187" t="s">
        <v>127</v>
      </c>
      <c r="B187" t="s">
        <v>171</v>
      </c>
      <c r="C187" t="s">
        <v>23</v>
      </c>
      <c r="D187" t="s">
        <v>2</v>
      </c>
      <c r="E187" t="s">
        <v>1</v>
      </c>
      <c r="F187" t="s">
        <v>214</v>
      </c>
      <c r="G187">
        <v>2023</v>
      </c>
      <c r="H187">
        <v>3985</v>
      </c>
      <c r="I187">
        <v>2033</v>
      </c>
      <c r="J187">
        <v>4263</v>
      </c>
      <c r="K187">
        <v>0.67583932325276896</v>
      </c>
      <c r="L187">
        <v>0</v>
      </c>
      <c r="M187">
        <v>0</v>
      </c>
    </row>
    <row r="188" spans="1:13" x14ac:dyDescent="0.25">
      <c r="A188" t="s">
        <v>128</v>
      </c>
      <c r="B188" t="s">
        <v>282</v>
      </c>
      <c r="C188" t="s">
        <v>23</v>
      </c>
      <c r="D188" t="s">
        <v>2</v>
      </c>
      <c r="E188" t="s">
        <v>1</v>
      </c>
      <c r="F188" t="s">
        <v>214</v>
      </c>
      <c r="G188">
        <v>2023</v>
      </c>
      <c r="H188">
        <v>6336</v>
      </c>
      <c r="I188">
        <v>2033</v>
      </c>
      <c r="J188">
        <v>6414</v>
      </c>
      <c r="K188">
        <v>0.121761506641982</v>
      </c>
      <c r="L188">
        <v>0</v>
      </c>
      <c r="M188">
        <v>0</v>
      </c>
    </row>
    <row r="189" spans="1:13" x14ac:dyDescent="0.25">
      <c r="A189" t="s">
        <v>129</v>
      </c>
      <c r="B189" t="s">
        <v>169</v>
      </c>
      <c r="C189" t="s">
        <v>23</v>
      </c>
      <c r="D189" t="s">
        <v>2</v>
      </c>
      <c r="E189" t="s">
        <v>1</v>
      </c>
      <c r="F189" t="s">
        <v>214</v>
      </c>
      <c r="G189">
        <v>2023</v>
      </c>
      <c r="H189">
        <v>17112</v>
      </c>
      <c r="I189">
        <v>2033</v>
      </c>
      <c r="J189">
        <v>18391</v>
      </c>
      <c r="K189">
        <v>0.72326587344246895</v>
      </c>
      <c r="L189">
        <v>0</v>
      </c>
      <c r="M189">
        <v>0</v>
      </c>
    </row>
    <row r="190" spans="1:13" x14ac:dyDescent="0.25">
      <c r="H190">
        <f>SUM(H186:H189)</f>
        <v>53543</v>
      </c>
      <c r="J190">
        <f>SUM(J186:J189)</f>
        <v>60952</v>
      </c>
    </row>
    <row r="192" spans="1:13" x14ac:dyDescent="0.25">
      <c r="H192">
        <f>H164+H175+H182+H184</f>
        <v>381561</v>
      </c>
      <c r="J192">
        <f t="shared" ref="J192" si="2">J164+J175+J182+J184</f>
        <v>422363</v>
      </c>
    </row>
    <row r="194" spans="1:13" x14ac:dyDescent="0.25">
      <c r="A194" t="s">
        <v>130</v>
      </c>
      <c r="B194" t="s">
        <v>162</v>
      </c>
      <c r="C194" t="s">
        <v>23</v>
      </c>
      <c r="D194" t="s">
        <v>2</v>
      </c>
      <c r="E194" t="s">
        <v>1</v>
      </c>
      <c r="F194" t="s">
        <v>214</v>
      </c>
      <c r="G194">
        <v>2023</v>
      </c>
      <c r="H194">
        <v>42544</v>
      </c>
      <c r="I194">
        <v>2033</v>
      </c>
      <c r="J194">
        <v>46030</v>
      </c>
      <c r="K194">
        <v>0.79065452776436695</v>
      </c>
      <c r="L194">
        <v>0</v>
      </c>
      <c r="M194">
        <v>0</v>
      </c>
    </row>
    <row r="196" spans="1:13" x14ac:dyDescent="0.25">
      <c r="A196" t="s">
        <v>131</v>
      </c>
      <c r="B196" t="s">
        <v>238</v>
      </c>
      <c r="C196" t="s">
        <v>23</v>
      </c>
      <c r="D196" t="s">
        <v>2</v>
      </c>
      <c r="E196" t="s">
        <v>1</v>
      </c>
      <c r="F196" t="s">
        <v>214</v>
      </c>
      <c r="G196">
        <v>2023</v>
      </c>
      <c r="H196">
        <v>8828</v>
      </c>
      <c r="I196">
        <v>2033</v>
      </c>
      <c r="J196">
        <v>9863</v>
      </c>
      <c r="K196">
        <v>1.1145374354645201</v>
      </c>
      <c r="L196">
        <v>0</v>
      </c>
      <c r="M196">
        <v>0</v>
      </c>
    </row>
    <row r="197" spans="1:13" x14ac:dyDescent="0.25">
      <c r="A197" t="s">
        <v>132</v>
      </c>
      <c r="B197" t="s">
        <v>224</v>
      </c>
      <c r="C197" t="s">
        <v>23</v>
      </c>
      <c r="D197" t="s">
        <v>2</v>
      </c>
      <c r="E197" t="s">
        <v>1</v>
      </c>
      <c r="F197" t="s">
        <v>214</v>
      </c>
      <c r="G197">
        <v>2023</v>
      </c>
      <c r="H197">
        <v>1802</v>
      </c>
      <c r="I197">
        <v>2033</v>
      </c>
      <c r="J197">
        <v>1919</v>
      </c>
      <c r="K197">
        <v>0.63050647275284499</v>
      </c>
      <c r="L197">
        <v>0</v>
      </c>
      <c r="M197">
        <v>0</v>
      </c>
    </row>
    <row r="198" spans="1:13" x14ac:dyDescent="0.25">
      <c r="A198" t="s">
        <v>133</v>
      </c>
      <c r="B198" t="s">
        <v>158</v>
      </c>
      <c r="C198" t="s">
        <v>23</v>
      </c>
      <c r="D198" t="s">
        <v>2</v>
      </c>
      <c r="E198" t="s">
        <v>1</v>
      </c>
      <c r="F198" t="s">
        <v>214</v>
      </c>
      <c r="G198">
        <v>2023</v>
      </c>
      <c r="H198">
        <v>31914</v>
      </c>
      <c r="I198">
        <v>2033</v>
      </c>
      <c r="J198">
        <v>34248</v>
      </c>
      <c r="K198">
        <v>0.70847510265523705</v>
      </c>
      <c r="L198">
        <v>0</v>
      </c>
      <c r="M198">
        <v>0</v>
      </c>
    </row>
    <row r="199" spans="1:13" x14ac:dyDescent="0.25">
      <c r="H199">
        <f>SUM(H196:H198)</f>
        <v>42544</v>
      </c>
      <c r="J199">
        <f>SUM(J196:J198)</f>
        <v>46030</v>
      </c>
    </row>
    <row r="201" spans="1:13" x14ac:dyDescent="0.25">
      <c r="A201" t="s">
        <v>134</v>
      </c>
      <c r="B201" t="s">
        <v>149</v>
      </c>
      <c r="C201" t="s">
        <v>23</v>
      </c>
      <c r="D201" t="s">
        <v>2</v>
      </c>
      <c r="E201" t="s">
        <v>1</v>
      </c>
      <c r="F201" t="s">
        <v>214</v>
      </c>
      <c r="G201">
        <v>2023</v>
      </c>
      <c r="H201">
        <v>221413</v>
      </c>
      <c r="I201">
        <v>2033</v>
      </c>
      <c r="J201">
        <v>235997</v>
      </c>
      <c r="K201">
        <v>0.63993244678566297</v>
      </c>
      <c r="L201">
        <v>0</v>
      </c>
      <c r="M201">
        <v>0</v>
      </c>
    </row>
    <row r="203" spans="1:13" x14ac:dyDescent="0.25">
      <c r="A203" t="s">
        <v>135</v>
      </c>
      <c r="B203" t="s">
        <v>150</v>
      </c>
      <c r="C203" t="s">
        <v>23</v>
      </c>
      <c r="D203" t="s">
        <v>2</v>
      </c>
      <c r="E203" t="s">
        <v>1</v>
      </c>
      <c r="F203" t="s">
        <v>214</v>
      </c>
      <c r="G203">
        <v>2023</v>
      </c>
      <c r="H203">
        <v>25847</v>
      </c>
      <c r="I203">
        <v>2033</v>
      </c>
      <c r="J203">
        <v>27533</v>
      </c>
      <c r="K203">
        <v>0.63385584902846404</v>
      </c>
      <c r="L203">
        <v>0</v>
      </c>
      <c r="M203">
        <v>0</v>
      </c>
    </row>
    <row r="204" spans="1:13" x14ac:dyDescent="0.25">
      <c r="A204" t="s">
        <v>136</v>
      </c>
      <c r="B204" t="s">
        <v>187</v>
      </c>
      <c r="C204" t="s">
        <v>23</v>
      </c>
      <c r="D204" t="s">
        <v>2</v>
      </c>
      <c r="E204" t="s">
        <v>1</v>
      </c>
      <c r="F204" t="s">
        <v>214</v>
      </c>
      <c r="G204">
        <v>2023</v>
      </c>
      <c r="H204">
        <v>195566</v>
      </c>
      <c r="I204">
        <v>2033</v>
      </c>
      <c r="J204">
        <v>208464</v>
      </c>
      <c r="K204">
        <v>0.64075200328377302</v>
      </c>
      <c r="L204">
        <v>0</v>
      </c>
      <c r="M204">
        <v>0</v>
      </c>
    </row>
    <row r="205" spans="1:13" x14ac:dyDescent="0.25">
      <c r="H205">
        <f>SUM(H203:H204)</f>
        <v>221413</v>
      </c>
      <c r="J205">
        <f>SUM(J203:J204)</f>
        <v>235997</v>
      </c>
    </row>
    <row r="207" spans="1:13" x14ac:dyDescent="0.25">
      <c r="A207" t="s">
        <v>137</v>
      </c>
      <c r="B207" t="s">
        <v>233</v>
      </c>
      <c r="C207" t="s">
        <v>23</v>
      </c>
      <c r="D207" t="s">
        <v>2</v>
      </c>
      <c r="E207" t="s">
        <v>1</v>
      </c>
      <c r="F207" t="s">
        <v>214</v>
      </c>
      <c r="G207">
        <v>2023</v>
      </c>
      <c r="H207">
        <v>135487</v>
      </c>
      <c r="I207">
        <v>2033</v>
      </c>
      <c r="J207">
        <v>143990</v>
      </c>
      <c r="K207">
        <v>0.61053781021827003</v>
      </c>
      <c r="L207">
        <v>0</v>
      </c>
      <c r="M207">
        <v>0</v>
      </c>
    </row>
    <row r="209" spans="1:13" x14ac:dyDescent="0.25">
      <c r="A209" t="s">
        <v>138</v>
      </c>
      <c r="B209" t="s">
        <v>257</v>
      </c>
      <c r="C209" t="s">
        <v>23</v>
      </c>
      <c r="D209" t="s">
        <v>2</v>
      </c>
      <c r="E209" t="s">
        <v>1</v>
      </c>
      <c r="F209" t="s">
        <v>214</v>
      </c>
      <c r="G209">
        <v>2023</v>
      </c>
      <c r="H209">
        <v>25420</v>
      </c>
      <c r="I209">
        <v>2033</v>
      </c>
      <c r="J209">
        <v>27220</v>
      </c>
      <c r="K209">
        <v>0.68654907672436305</v>
      </c>
      <c r="L209">
        <v>0</v>
      </c>
      <c r="M209">
        <v>0</v>
      </c>
    </row>
    <row r="210" spans="1:13" x14ac:dyDescent="0.25">
      <c r="A210" t="s">
        <v>139</v>
      </c>
      <c r="B210" t="s">
        <v>239</v>
      </c>
      <c r="C210" t="s">
        <v>23</v>
      </c>
      <c r="D210" t="s">
        <v>2</v>
      </c>
      <c r="E210" t="s">
        <v>1</v>
      </c>
      <c r="F210" t="s">
        <v>214</v>
      </c>
      <c r="G210">
        <v>2023</v>
      </c>
      <c r="H210">
        <v>28875</v>
      </c>
      <c r="I210">
        <v>2033</v>
      </c>
      <c r="J210">
        <v>31464</v>
      </c>
      <c r="K210">
        <v>0.86241731438994096</v>
      </c>
      <c r="L210">
        <v>0</v>
      </c>
      <c r="M210">
        <v>0</v>
      </c>
    </row>
    <row r="211" spans="1:13" x14ac:dyDescent="0.25">
      <c r="A211" t="s">
        <v>140</v>
      </c>
      <c r="B211" t="s">
        <v>255</v>
      </c>
      <c r="C211" t="s">
        <v>23</v>
      </c>
      <c r="D211" t="s">
        <v>2</v>
      </c>
      <c r="E211" t="s">
        <v>1</v>
      </c>
      <c r="F211" t="s">
        <v>214</v>
      </c>
      <c r="G211">
        <v>2023</v>
      </c>
      <c r="H211">
        <v>74659</v>
      </c>
      <c r="I211">
        <v>2033</v>
      </c>
      <c r="J211">
        <v>78748</v>
      </c>
      <c r="K211">
        <v>0.53463077040203399</v>
      </c>
      <c r="L211">
        <v>0</v>
      </c>
      <c r="M211">
        <v>0</v>
      </c>
    </row>
    <row r="212" spans="1:13" x14ac:dyDescent="0.25">
      <c r="A212" t="s">
        <v>141</v>
      </c>
      <c r="B212" t="s">
        <v>249</v>
      </c>
      <c r="C212" t="s">
        <v>23</v>
      </c>
      <c r="D212" t="s">
        <v>2</v>
      </c>
      <c r="E212" t="s">
        <v>1</v>
      </c>
      <c r="F212" t="s">
        <v>214</v>
      </c>
      <c r="G212">
        <v>2023</v>
      </c>
      <c r="H212">
        <v>6533</v>
      </c>
      <c r="I212">
        <v>2033</v>
      </c>
      <c r="J212">
        <v>6558</v>
      </c>
      <c r="K212">
        <v>3.8730290002342301E-2</v>
      </c>
      <c r="L212">
        <v>0</v>
      </c>
      <c r="M212">
        <v>0</v>
      </c>
    </row>
    <row r="213" spans="1:13" x14ac:dyDescent="0.25">
      <c r="H213">
        <f>SUM(H209:H212)</f>
        <v>135487</v>
      </c>
      <c r="J213">
        <f>SUM(J209:J212)</f>
        <v>143990</v>
      </c>
    </row>
    <row r="215" spans="1:13" x14ac:dyDescent="0.25">
      <c r="A215" t="s">
        <v>142</v>
      </c>
      <c r="B215" t="s">
        <v>196</v>
      </c>
      <c r="C215" t="s">
        <v>23</v>
      </c>
      <c r="D215" t="s">
        <v>2</v>
      </c>
      <c r="E215" t="s">
        <v>1</v>
      </c>
      <c r="F215" t="s">
        <v>214</v>
      </c>
      <c r="G215">
        <v>2023</v>
      </c>
      <c r="H215">
        <v>301323</v>
      </c>
      <c r="I215">
        <v>2033</v>
      </c>
      <c r="J215">
        <v>302823</v>
      </c>
      <c r="K215">
        <v>4.9669304174293501E-2</v>
      </c>
      <c r="L215">
        <v>0</v>
      </c>
      <c r="M215">
        <v>0</v>
      </c>
    </row>
    <row r="217" spans="1:13" x14ac:dyDescent="0.25">
      <c r="A217" t="s">
        <v>143</v>
      </c>
      <c r="B217" t="s">
        <v>276</v>
      </c>
      <c r="C217" t="s">
        <v>23</v>
      </c>
      <c r="D217" t="s">
        <v>2</v>
      </c>
      <c r="E217" t="s">
        <v>1</v>
      </c>
      <c r="F217" t="s">
        <v>214</v>
      </c>
      <c r="G217">
        <v>2023</v>
      </c>
      <c r="H217">
        <v>158661</v>
      </c>
      <c r="I217">
        <v>2033</v>
      </c>
      <c r="J217">
        <v>153566</v>
      </c>
      <c r="K217">
        <v>-0.325861999513954</v>
      </c>
      <c r="L217">
        <v>0</v>
      </c>
      <c r="M217">
        <v>0</v>
      </c>
    </row>
    <row r="218" spans="1:13" x14ac:dyDescent="0.25">
      <c r="A218" t="s">
        <v>144</v>
      </c>
      <c r="B218" t="s">
        <v>267</v>
      </c>
      <c r="C218" t="s">
        <v>23</v>
      </c>
      <c r="D218" t="s">
        <v>2</v>
      </c>
      <c r="E218" t="s">
        <v>1</v>
      </c>
      <c r="F218" t="s">
        <v>214</v>
      </c>
      <c r="G218">
        <v>2023</v>
      </c>
      <c r="H218">
        <v>49593</v>
      </c>
      <c r="I218">
        <v>2033</v>
      </c>
      <c r="J218">
        <v>51303</v>
      </c>
      <c r="K218">
        <v>0.33957059167342202</v>
      </c>
      <c r="L218">
        <v>0</v>
      </c>
      <c r="M218">
        <v>0</v>
      </c>
    </row>
    <row r="219" spans="1:13" x14ac:dyDescent="0.25">
      <c r="A219" t="s">
        <v>145</v>
      </c>
      <c r="B219" t="s">
        <v>209</v>
      </c>
      <c r="C219" t="s">
        <v>23</v>
      </c>
      <c r="D219" t="s">
        <v>2</v>
      </c>
      <c r="E219" t="s">
        <v>1</v>
      </c>
      <c r="F219" t="s">
        <v>214</v>
      </c>
      <c r="G219">
        <v>2023</v>
      </c>
      <c r="H219">
        <v>93069</v>
      </c>
      <c r="I219">
        <v>2033</v>
      </c>
      <c r="J219">
        <v>97954</v>
      </c>
      <c r="K219">
        <v>0.51287901644323497</v>
      </c>
      <c r="L219">
        <v>0</v>
      </c>
      <c r="M219">
        <v>0</v>
      </c>
    </row>
    <row r="220" spans="1:13" x14ac:dyDescent="0.25">
      <c r="H220">
        <f>SUM(H217:H219)</f>
        <v>301323</v>
      </c>
      <c r="J220">
        <f>SUM(J217:J219)</f>
        <v>302823</v>
      </c>
    </row>
    <row r="222" spans="1:13" x14ac:dyDescent="0.25">
      <c r="A222" t="s">
        <v>146</v>
      </c>
      <c r="B222" t="s">
        <v>183</v>
      </c>
      <c r="C222" t="s">
        <v>23</v>
      </c>
      <c r="D222" t="s">
        <v>2</v>
      </c>
      <c r="E222" t="s">
        <v>1</v>
      </c>
      <c r="F222" t="s">
        <v>214</v>
      </c>
      <c r="G222">
        <v>2023</v>
      </c>
      <c r="H222">
        <v>146374</v>
      </c>
      <c r="I222">
        <v>2033</v>
      </c>
      <c r="J222">
        <v>141347</v>
      </c>
      <c r="K222">
        <v>-0.34886601158806702</v>
      </c>
      <c r="L222">
        <v>0</v>
      </c>
      <c r="M222">
        <v>0</v>
      </c>
    </row>
    <row r="223" spans="1:13" x14ac:dyDescent="0.25">
      <c r="A223" t="s">
        <v>147</v>
      </c>
      <c r="B223" t="s">
        <v>267</v>
      </c>
      <c r="C223" t="s">
        <v>23</v>
      </c>
      <c r="D223" t="s">
        <v>2</v>
      </c>
      <c r="E223" t="s">
        <v>1</v>
      </c>
      <c r="F223" t="s">
        <v>214</v>
      </c>
      <c r="G223">
        <v>2023</v>
      </c>
      <c r="H223">
        <v>49593</v>
      </c>
      <c r="I223">
        <v>2033</v>
      </c>
      <c r="J223">
        <v>51303</v>
      </c>
      <c r="K223">
        <v>0.33951670419116697</v>
      </c>
      <c r="L223">
        <v>0</v>
      </c>
      <c r="M223">
        <v>0</v>
      </c>
    </row>
    <row r="224" spans="1:13" x14ac:dyDescent="0.25">
      <c r="A224" t="s">
        <v>148</v>
      </c>
      <c r="B224" t="s">
        <v>209</v>
      </c>
      <c r="C224" t="s">
        <v>23</v>
      </c>
      <c r="D224" t="s">
        <v>2</v>
      </c>
      <c r="E224" t="s">
        <v>1</v>
      </c>
      <c r="F224" t="s">
        <v>214</v>
      </c>
      <c r="G224">
        <v>2023</v>
      </c>
      <c r="H224">
        <v>93069</v>
      </c>
      <c r="I224">
        <v>2033</v>
      </c>
      <c r="J224">
        <v>97954</v>
      </c>
      <c r="K224">
        <v>0.51288528869635197</v>
      </c>
      <c r="L224">
        <v>0</v>
      </c>
      <c r="M224">
        <v>0</v>
      </c>
    </row>
    <row r="226" spans="1:13" x14ac:dyDescent="0.25">
      <c r="H226">
        <f>H4+H13+H20+H24+H37+H67+H74+H87+H97+H102+H112+H121+H128+H143+H147+H153+H162+H194+H201+H207+H222+H223+H224</f>
        <v>2859642</v>
      </c>
      <c r="J226">
        <f t="shared" ref="J226" si="3">J4+J13+J20+J24+J37+J67+J74+J87+J97+J102+J112+J121+J128+J143+J147+J153+J162+J194+J201+J207+J222+J223+J224</f>
        <v>3037597</v>
      </c>
    </row>
    <row r="227" spans="1:13" x14ac:dyDescent="0.25">
      <c r="H227">
        <f>SUM(H6:H10)+SUM(H15:H17)+H21+SUM(H26:H28)+ SUM(H39:H49)+SUM(H55:H64)+SUM(H69:H71)+SUM(H76:H84)+SUM(H89:H99)+SUM(H104:H109)+ SUM(H114:H118)+SUM(H123:H125)+H130+H144+SUM(H149:H150)+H155+H164+H175+H182+H184+SUM(H196:H198)+SUM(H203:H204)+SUM(H209:H212)+SUM(H222:H224)</f>
        <v>2859642</v>
      </c>
      <c r="J227">
        <f t="shared" ref="J227" si="4">SUM(J6:J10)+SUM(J15:J17)+J21+SUM(J26:J28)+ SUM(J39:J49)+SUM(J55:J64)+SUM(J69:J71)+SUM(J76:J84)+SUM(J89:J99)+SUM(J104:J109)+ SUM(J114:J118)+SUM(J123:J125)+J130+J144+SUM(J149:J150)+J155+J164+J175+J182+J184+SUM(J196:J198)+SUM(J203:J204)+SUM(J209:J212)+SUM(J222:J224)</f>
        <v>3037597</v>
      </c>
    </row>
    <row r="228" spans="1:13" x14ac:dyDescent="0.25">
      <c r="H228">
        <v>2859675</v>
      </c>
    </row>
    <row r="229" spans="1:13" x14ac:dyDescent="0.25">
      <c r="A229" t="s">
        <v>71</v>
      </c>
      <c r="B229" t="s">
        <v>244</v>
      </c>
      <c r="C229" t="s">
        <v>23</v>
      </c>
      <c r="D229" t="s">
        <v>2</v>
      </c>
      <c r="E229" t="s">
        <v>1</v>
      </c>
      <c r="F229" t="s">
        <v>214</v>
      </c>
      <c r="G229">
        <v>2023</v>
      </c>
      <c r="H229">
        <v>12287</v>
      </c>
      <c r="I229">
        <v>2033</v>
      </c>
      <c r="J229">
        <v>12219</v>
      </c>
      <c r="K229">
        <v>-5.5526311842490898E-2</v>
      </c>
      <c r="L229">
        <v>0</v>
      </c>
      <c r="M229">
        <v>0</v>
      </c>
    </row>
    <row r="232" spans="1:13" x14ac:dyDescent="0.25">
      <c r="A232" t="s">
        <v>303</v>
      </c>
      <c r="B232" t="s">
        <v>304</v>
      </c>
      <c r="C232">
        <v>179486</v>
      </c>
      <c r="D232">
        <v>184860</v>
      </c>
      <c r="E232">
        <v>0</v>
      </c>
      <c r="F232" t="s">
        <v>305</v>
      </c>
      <c r="G232">
        <v>5374</v>
      </c>
      <c r="H232">
        <v>2.9545131340393826E-3</v>
      </c>
      <c r="I232">
        <v>0.29545131340393826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20DD-BDCB-4DFA-8956-0400397672CE}">
  <dimension ref="A1:F225"/>
  <sheetViews>
    <sheetView showGridLines="0" tabSelected="1" workbookViewId="0">
      <selection activeCell="J8" sqref="J8"/>
    </sheetView>
  </sheetViews>
  <sheetFormatPr defaultRowHeight="12.5" x14ac:dyDescent="0.25"/>
  <cols>
    <col min="1" max="1" width="17.36328125" customWidth="1"/>
    <col min="2" max="2" width="44.7265625" customWidth="1"/>
    <col min="3" max="3" width="17.36328125" customWidth="1"/>
    <col min="4" max="4" width="21.7265625" customWidth="1"/>
    <col min="5" max="5" width="17.36328125" customWidth="1"/>
    <col min="6" max="6" width="19.26953125" style="1" customWidth="1"/>
  </cols>
  <sheetData>
    <row r="1" spans="1:6" x14ac:dyDescent="0.25">
      <c r="A1" s="31" t="s">
        <v>313</v>
      </c>
      <c r="B1" s="31"/>
      <c r="C1" s="31"/>
      <c r="D1" s="31"/>
      <c r="E1" s="31"/>
      <c r="F1" s="31"/>
    </row>
    <row r="2" spans="1:6" x14ac:dyDescent="0.25">
      <c r="A2" s="32"/>
      <c r="B2" s="32"/>
      <c r="C2" s="32"/>
      <c r="D2" s="32"/>
      <c r="E2" s="32"/>
      <c r="F2" s="32"/>
    </row>
    <row r="3" spans="1:6" x14ac:dyDescent="0.25">
      <c r="A3" s="2" t="s">
        <v>306</v>
      </c>
      <c r="B3" s="2" t="s">
        <v>307</v>
      </c>
      <c r="C3" s="2" t="s">
        <v>308</v>
      </c>
      <c r="D3" s="2" t="s">
        <v>309</v>
      </c>
      <c r="E3" s="2" t="s">
        <v>310</v>
      </c>
      <c r="F3" s="3" t="s">
        <v>311</v>
      </c>
    </row>
    <row r="4" spans="1:6" ht="13" thickBot="1" x14ac:dyDescent="0.3">
      <c r="A4" s="6"/>
      <c r="B4" s="6"/>
      <c r="C4" s="6"/>
      <c r="D4" s="6"/>
      <c r="E4" s="6"/>
      <c r="F4" s="7"/>
    </row>
    <row r="5" spans="1:6" ht="13" x14ac:dyDescent="0.3">
      <c r="A5" s="9"/>
      <c r="B5" s="10" t="s">
        <v>312</v>
      </c>
      <c r="C5" s="11">
        <v>3039128</v>
      </c>
      <c r="D5" s="11">
        <v>3222457</v>
      </c>
      <c r="E5" s="10">
        <v>183329</v>
      </c>
      <c r="F5" s="12">
        <v>0.06</v>
      </c>
    </row>
    <row r="6" spans="1:6" x14ac:dyDescent="0.25">
      <c r="A6" s="13"/>
      <c r="B6" s="4"/>
      <c r="C6" s="4"/>
      <c r="D6" s="4"/>
      <c r="E6" s="4"/>
      <c r="F6" s="14"/>
    </row>
    <row r="7" spans="1:6" x14ac:dyDescent="0.25">
      <c r="A7" s="13" t="s">
        <v>0</v>
      </c>
      <c r="B7" s="4" t="s">
        <v>275</v>
      </c>
      <c r="C7" s="4">
        <v>2859675</v>
      </c>
      <c r="D7" s="4">
        <v>3037597</v>
      </c>
      <c r="E7" s="4">
        <f>D7-C7</f>
        <v>177922</v>
      </c>
      <c r="F7" s="14">
        <v>6.0541286349473603E-2</v>
      </c>
    </row>
    <row r="8" spans="1:6" ht="13" thickBot="1" x14ac:dyDescent="0.3">
      <c r="A8" s="15" t="s">
        <v>303</v>
      </c>
      <c r="B8" s="16" t="s">
        <v>304</v>
      </c>
      <c r="C8" s="16">
        <v>179486</v>
      </c>
      <c r="D8" s="16">
        <v>184860</v>
      </c>
      <c r="E8" s="16">
        <f>D8-C8</f>
        <v>5374</v>
      </c>
      <c r="F8" s="17">
        <v>2.955E-2</v>
      </c>
    </row>
    <row r="9" spans="1:6" x14ac:dyDescent="0.25">
      <c r="A9" s="23"/>
      <c r="B9" s="8"/>
      <c r="C9" s="8"/>
      <c r="D9" s="8"/>
      <c r="E9" s="8"/>
      <c r="F9" s="24"/>
    </row>
    <row r="10" spans="1:6" ht="13" thickBot="1" x14ac:dyDescent="0.3">
      <c r="A10" s="37"/>
      <c r="B10" s="18"/>
      <c r="C10" s="18"/>
      <c r="D10" s="18"/>
      <c r="E10" s="18"/>
      <c r="F10" s="38"/>
    </row>
    <row r="11" spans="1:6" ht="13" x14ac:dyDescent="0.3">
      <c r="A11" s="19">
        <v>110000</v>
      </c>
      <c r="B11" s="20" t="s">
        <v>155</v>
      </c>
      <c r="C11" s="20">
        <v>6101</v>
      </c>
      <c r="D11" s="20">
        <v>6546</v>
      </c>
      <c r="E11" s="20">
        <f t="shared" ref="E11:E74" si="0">D11-C11</f>
        <v>445</v>
      </c>
      <c r="F11" s="21">
        <v>7.0649884940661198E-2</v>
      </c>
    </row>
    <row r="12" spans="1:6" x14ac:dyDescent="0.25">
      <c r="A12" s="13"/>
      <c r="B12" s="4"/>
      <c r="C12" s="4"/>
      <c r="D12" s="4"/>
      <c r="E12" s="4"/>
      <c r="F12" s="14"/>
    </row>
    <row r="13" spans="1:6" x14ac:dyDescent="0.25">
      <c r="A13" s="13" t="s">
        <v>4</v>
      </c>
      <c r="B13" s="4" t="s">
        <v>179</v>
      </c>
      <c r="C13" s="4">
        <v>3542</v>
      </c>
      <c r="D13" s="4">
        <v>3899</v>
      </c>
      <c r="E13" s="4">
        <f t="shared" si="0"/>
        <v>357</v>
      </c>
      <c r="F13" s="14">
        <v>9.6376169922789398E-2</v>
      </c>
    </row>
    <row r="14" spans="1:6" x14ac:dyDescent="0.25">
      <c r="A14" s="13" t="s">
        <v>5</v>
      </c>
      <c r="B14" s="4" t="s">
        <v>159</v>
      </c>
      <c r="C14" s="4">
        <v>1339</v>
      </c>
      <c r="D14" s="4">
        <v>1412</v>
      </c>
      <c r="E14" s="4">
        <f t="shared" si="0"/>
        <v>73</v>
      </c>
      <c r="F14" s="14">
        <v>5.3463077040203401E-2</v>
      </c>
    </row>
    <row r="15" spans="1:6" x14ac:dyDescent="0.25">
      <c r="A15" s="13" t="s">
        <v>6</v>
      </c>
      <c r="B15" s="4" t="s">
        <v>189</v>
      </c>
      <c r="C15" s="4">
        <v>160</v>
      </c>
      <c r="D15" s="4">
        <v>147</v>
      </c>
      <c r="E15" s="4">
        <f t="shared" si="0"/>
        <v>-13</v>
      </c>
      <c r="F15" s="14">
        <v>-8.4689809815591294E-2</v>
      </c>
    </row>
    <row r="16" spans="1:6" x14ac:dyDescent="0.25">
      <c r="A16" s="13" t="s">
        <v>7</v>
      </c>
      <c r="B16" s="4" t="s">
        <v>185</v>
      </c>
      <c r="C16" s="4">
        <v>125</v>
      </c>
      <c r="D16" s="4">
        <v>125</v>
      </c>
      <c r="E16" s="4">
        <f t="shared" si="0"/>
        <v>0</v>
      </c>
      <c r="F16" s="14">
        <v>-3.1516214241378302E-3</v>
      </c>
    </row>
    <row r="17" spans="1:6" ht="13" thickBot="1" x14ac:dyDescent="0.3">
      <c r="A17" s="15" t="s">
        <v>8</v>
      </c>
      <c r="B17" s="16" t="s">
        <v>269</v>
      </c>
      <c r="C17" s="16">
        <v>935</v>
      </c>
      <c r="D17" s="16">
        <v>963</v>
      </c>
      <c r="E17" s="16">
        <f t="shared" si="0"/>
        <v>28</v>
      </c>
      <c r="F17" s="17">
        <v>2.9377993073691499E-2</v>
      </c>
    </row>
    <row r="18" spans="1:6" x14ac:dyDescent="0.25">
      <c r="A18" s="23"/>
      <c r="B18" s="8"/>
      <c r="C18" s="8"/>
      <c r="D18" s="8"/>
      <c r="E18" s="8"/>
      <c r="F18" s="24"/>
    </row>
    <row r="19" spans="1:6" ht="13" thickBot="1" x14ac:dyDescent="0.3">
      <c r="A19" s="37"/>
      <c r="B19" s="18"/>
      <c r="C19" s="18"/>
      <c r="D19" s="18"/>
      <c r="E19" s="18"/>
      <c r="F19" s="38"/>
    </row>
    <row r="20" spans="1:6" ht="13" x14ac:dyDescent="0.3">
      <c r="A20" s="19" t="s">
        <v>9</v>
      </c>
      <c r="B20" s="20" t="s">
        <v>219</v>
      </c>
      <c r="C20" s="20">
        <v>1250</v>
      </c>
      <c r="D20" s="20">
        <v>1319</v>
      </c>
      <c r="E20" s="20">
        <f t="shared" si="0"/>
        <v>69</v>
      </c>
      <c r="F20" s="21">
        <v>5.3874928673687296E-2</v>
      </c>
    </row>
    <row r="21" spans="1:6" x14ac:dyDescent="0.25">
      <c r="A21" s="13"/>
      <c r="B21" s="4"/>
      <c r="C21" s="4"/>
      <c r="D21" s="4"/>
      <c r="E21" s="4"/>
      <c r="F21" s="14"/>
    </row>
    <row r="22" spans="1:6" x14ac:dyDescent="0.25">
      <c r="A22" s="13" t="s">
        <v>10</v>
      </c>
      <c r="B22" s="4" t="s">
        <v>230</v>
      </c>
      <c r="C22" s="4">
        <v>103</v>
      </c>
      <c r="D22" s="4">
        <v>109</v>
      </c>
      <c r="E22" s="4">
        <f t="shared" si="0"/>
        <v>6</v>
      </c>
      <c r="F22" s="14">
        <v>5.3463077040203401E-2</v>
      </c>
    </row>
    <row r="23" spans="1:6" x14ac:dyDescent="0.25">
      <c r="A23" s="13" t="s">
        <v>11</v>
      </c>
      <c r="B23" s="4" t="s">
        <v>218</v>
      </c>
      <c r="C23" s="4">
        <v>849</v>
      </c>
      <c r="D23" s="4">
        <v>895</v>
      </c>
      <c r="E23" s="4">
        <f t="shared" si="0"/>
        <v>46</v>
      </c>
      <c r="F23" s="14">
        <v>5.3463077040203401E-2</v>
      </c>
    </row>
    <row r="24" spans="1:6" ht="13" thickBot="1" x14ac:dyDescent="0.3">
      <c r="A24" s="15" t="s">
        <v>12</v>
      </c>
      <c r="B24" s="16" t="s">
        <v>270</v>
      </c>
      <c r="C24" s="16">
        <v>298</v>
      </c>
      <c r="D24" s="16">
        <v>315</v>
      </c>
      <c r="E24" s="16">
        <f t="shared" si="0"/>
        <v>17</v>
      </c>
      <c r="F24" s="17">
        <v>5.5379394092121004E-2</v>
      </c>
    </row>
    <row r="25" spans="1:6" x14ac:dyDescent="0.25">
      <c r="A25" s="39"/>
      <c r="B25" s="22"/>
      <c r="C25" s="22"/>
      <c r="D25" s="22"/>
      <c r="E25" s="22"/>
      <c r="F25" s="40"/>
    </row>
    <row r="26" spans="1:6" ht="13" thickBot="1" x14ac:dyDescent="0.3">
      <c r="A26" s="39"/>
      <c r="B26" s="22"/>
      <c r="C26" s="22"/>
      <c r="D26" s="22"/>
      <c r="E26" s="22"/>
      <c r="F26" s="40"/>
    </row>
    <row r="27" spans="1:6" ht="13" x14ac:dyDescent="0.3">
      <c r="A27" s="19" t="s">
        <v>13</v>
      </c>
      <c r="B27" s="20" t="s">
        <v>281</v>
      </c>
      <c r="C27" s="20">
        <v>10217</v>
      </c>
      <c r="D27" s="20">
        <v>10777</v>
      </c>
      <c r="E27" s="20">
        <f t="shared" si="0"/>
        <v>560</v>
      </c>
      <c r="F27" s="21">
        <v>5.3503858644845505E-2</v>
      </c>
    </row>
    <row r="28" spans="1:6" x14ac:dyDescent="0.25">
      <c r="A28" s="13"/>
      <c r="B28" s="4"/>
      <c r="C28" s="4"/>
      <c r="D28" s="4"/>
      <c r="E28" s="4"/>
      <c r="F28" s="14"/>
    </row>
    <row r="29" spans="1:6" ht="13" thickBot="1" x14ac:dyDescent="0.3">
      <c r="A29" s="15" t="s">
        <v>14</v>
      </c>
      <c r="B29" s="16" t="s">
        <v>281</v>
      </c>
      <c r="C29" s="16">
        <v>10217</v>
      </c>
      <c r="D29" s="16">
        <v>10777</v>
      </c>
      <c r="E29" s="16">
        <f t="shared" si="0"/>
        <v>560</v>
      </c>
      <c r="F29" s="17">
        <v>5.3463077040203401E-2</v>
      </c>
    </row>
    <row r="30" spans="1:6" x14ac:dyDescent="0.25">
      <c r="A30" s="23"/>
      <c r="B30" s="8"/>
      <c r="C30" s="8"/>
      <c r="D30" s="8"/>
      <c r="E30" s="8"/>
      <c r="F30" s="24"/>
    </row>
    <row r="31" spans="1:6" ht="13" thickBot="1" x14ac:dyDescent="0.3">
      <c r="A31" s="37"/>
      <c r="B31" s="18"/>
      <c r="C31" s="18"/>
      <c r="D31" s="18"/>
      <c r="E31" s="18"/>
      <c r="F31" s="38"/>
    </row>
    <row r="32" spans="1:6" ht="13" x14ac:dyDescent="0.3">
      <c r="A32" s="19" t="s">
        <v>15</v>
      </c>
      <c r="B32" s="20" t="s">
        <v>175</v>
      </c>
      <c r="C32" s="20">
        <v>161588</v>
      </c>
      <c r="D32" s="20">
        <v>173245</v>
      </c>
      <c r="E32" s="20">
        <f t="shared" si="0"/>
        <v>11657</v>
      </c>
      <c r="F32" s="21">
        <v>6.9900060132832592E-2</v>
      </c>
    </row>
    <row r="33" spans="1:6" x14ac:dyDescent="0.25">
      <c r="A33" s="13"/>
      <c r="B33" s="4"/>
      <c r="C33" s="4"/>
      <c r="D33" s="4"/>
      <c r="E33" s="4"/>
      <c r="F33" s="14"/>
    </row>
    <row r="34" spans="1:6" x14ac:dyDescent="0.25">
      <c r="A34" s="13" t="s">
        <v>16</v>
      </c>
      <c r="B34" s="4" t="s">
        <v>176</v>
      </c>
      <c r="C34" s="4">
        <v>36111</v>
      </c>
      <c r="D34" s="4">
        <v>39021</v>
      </c>
      <c r="E34" s="4">
        <f t="shared" si="0"/>
        <v>2910</v>
      </c>
      <c r="F34" s="14">
        <v>7.7810564223805806E-2</v>
      </c>
    </row>
    <row r="35" spans="1:6" x14ac:dyDescent="0.25">
      <c r="A35" s="13" t="s">
        <v>17</v>
      </c>
      <c r="B35" s="4" t="s">
        <v>199</v>
      </c>
      <c r="C35" s="4">
        <v>17315</v>
      </c>
      <c r="D35" s="4">
        <v>18461</v>
      </c>
      <c r="E35" s="4">
        <f t="shared" si="0"/>
        <v>1146</v>
      </c>
      <c r="F35" s="14">
        <v>6.4308572533735592E-2</v>
      </c>
    </row>
    <row r="36" spans="1:6" x14ac:dyDescent="0.25">
      <c r="A36" s="13" t="s">
        <v>18</v>
      </c>
      <c r="B36" s="4" t="s">
        <v>264</v>
      </c>
      <c r="C36" s="4">
        <v>108162</v>
      </c>
      <c r="D36" s="4">
        <v>115763</v>
      </c>
      <c r="E36" s="4">
        <f t="shared" si="0"/>
        <v>7601</v>
      </c>
      <c r="F36" s="14">
        <v>6.8146039047147805E-2</v>
      </c>
    </row>
    <row r="37" spans="1:6" x14ac:dyDescent="0.25">
      <c r="A37" s="26" t="s">
        <v>19</v>
      </c>
      <c r="B37" s="5" t="s">
        <v>190</v>
      </c>
      <c r="C37" s="5">
        <v>20119</v>
      </c>
      <c r="D37" s="5">
        <v>21036</v>
      </c>
      <c r="E37" s="5">
        <f t="shared" si="0"/>
        <v>917</v>
      </c>
      <c r="F37" s="27">
        <v>4.4686634408863703E-2</v>
      </c>
    </row>
    <row r="38" spans="1:6" x14ac:dyDescent="0.25">
      <c r="A38" s="26" t="s">
        <v>20</v>
      </c>
      <c r="B38" s="5" t="s">
        <v>165</v>
      </c>
      <c r="C38" s="5">
        <v>55840</v>
      </c>
      <c r="D38" s="5">
        <v>61164</v>
      </c>
      <c r="E38" s="5">
        <f t="shared" si="0"/>
        <v>5324</v>
      </c>
      <c r="F38" s="27">
        <v>9.1482834586444906E-2</v>
      </c>
    </row>
    <row r="39" spans="1:6" x14ac:dyDescent="0.25">
      <c r="A39" s="26" t="s">
        <v>21</v>
      </c>
      <c r="B39" s="5" t="s">
        <v>166</v>
      </c>
      <c r="C39" s="5">
        <v>16182</v>
      </c>
      <c r="D39" s="5">
        <v>16461</v>
      </c>
      <c r="E39" s="5">
        <f t="shared" si="0"/>
        <v>279</v>
      </c>
      <c r="F39" s="27">
        <v>1.7118453945157399E-2</v>
      </c>
    </row>
    <row r="40" spans="1:6" ht="13" thickBot="1" x14ac:dyDescent="0.3">
      <c r="A40" s="28" t="s">
        <v>22</v>
      </c>
      <c r="B40" s="29" t="s">
        <v>234</v>
      </c>
      <c r="C40" s="29">
        <v>16021</v>
      </c>
      <c r="D40" s="29">
        <v>17102</v>
      </c>
      <c r="E40" s="29">
        <f t="shared" si="0"/>
        <v>1081</v>
      </c>
      <c r="F40" s="30">
        <v>6.5533707885097006E-2</v>
      </c>
    </row>
    <row r="41" spans="1:6" x14ac:dyDescent="0.25">
      <c r="A41" s="41"/>
      <c r="B41" s="25"/>
      <c r="C41" s="25"/>
      <c r="D41" s="25"/>
      <c r="E41" s="25"/>
      <c r="F41" s="42"/>
    </row>
    <row r="42" spans="1:6" ht="13" thickBot="1" x14ac:dyDescent="0.3">
      <c r="A42" s="37"/>
      <c r="B42" s="18"/>
      <c r="C42" s="18"/>
      <c r="D42" s="18"/>
      <c r="E42" s="18"/>
      <c r="F42" s="38"/>
    </row>
    <row r="43" spans="1:6" ht="13" x14ac:dyDescent="0.3">
      <c r="A43" s="19" t="s">
        <v>24</v>
      </c>
      <c r="B43" s="20" t="s">
        <v>213</v>
      </c>
      <c r="C43" s="20">
        <v>129034</v>
      </c>
      <c r="D43" s="20">
        <v>135328</v>
      </c>
      <c r="E43" s="20">
        <f t="shared" si="0"/>
        <v>6294</v>
      </c>
      <c r="F43" s="21">
        <v>4.7739115553728798E-2</v>
      </c>
    </row>
    <row r="44" spans="1:6" x14ac:dyDescent="0.25">
      <c r="A44" s="13"/>
      <c r="B44" s="4"/>
      <c r="C44" s="4"/>
      <c r="D44" s="4"/>
      <c r="E44" s="4"/>
      <c r="F44" s="14"/>
    </row>
    <row r="45" spans="1:6" x14ac:dyDescent="0.25">
      <c r="A45" s="13" t="s">
        <v>25</v>
      </c>
      <c r="B45" s="4" t="s">
        <v>186</v>
      </c>
      <c r="C45" s="4">
        <v>18056</v>
      </c>
      <c r="D45" s="4">
        <v>20008</v>
      </c>
      <c r="E45" s="4">
        <f t="shared" si="0"/>
        <v>1952</v>
      </c>
      <c r="F45" s="14">
        <v>0.103191466847998</v>
      </c>
    </row>
    <row r="46" spans="1:6" x14ac:dyDescent="0.25">
      <c r="A46" s="13" t="s">
        <v>26</v>
      </c>
      <c r="B46" s="4" t="s">
        <v>163</v>
      </c>
      <c r="C46" s="4">
        <v>4315</v>
      </c>
      <c r="D46" s="4">
        <v>4841</v>
      </c>
      <c r="E46" s="4">
        <f t="shared" si="0"/>
        <v>526</v>
      </c>
      <c r="F46" s="14">
        <v>0.11569957714457899</v>
      </c>
    </row>
    <row r="47" spans="1:6" x14ac:dyDescent="0.25">
      <c r="A47" s="13" t="s">
        <v>27</v>
      </c>
      <c r="B47" s="4" t="s">
        <v>273</v>
      </c>
      <c r="C47" s="4">
        <v>271</v>
      </c>
      <c r="D47" s="4">
        <v>222</v>
      </c>
      <c r="E47" s="4">
        <f t="shared" si="0"/>
        <v>-49</v>
      </c>
      <c r="F47" s="14">
        <v>-0.197466430980625</v>
      </c>
    </row>
    <row r="48" spans="1:6" x14ac:dyDescent="0.25">
      <c r="A48" s="13" t="s">
        <v>28</v>
      </c>
      <c r="B48" s="4" t="s">
        <v>274</v>
      </c>
      <c r="C48" s="4">
        <v>823</v>
      </c>
      <c r="D48" s="4">
        <v>819</v>
      </c>
      <c r="E48" s="4">
        <f t="shared" si="0"/>
        <v>-4</v>
      </c>
      <c r="F48" s="14">
        <v>-5.4178154067629995E-3</v>
      </c>
    </row>
    <row r="49" spans="1:6" x14ac:dyDescent="0.25">
      <c r="A49" s="13" t="s">
        <v>29</v>
      </c>
      <c r="B49" s="4" t="s">
        <v>160</v>
      </c>
      <c r="C49" s="4">
        <v>1355</v>
      </c>
      <c r="D49" s="4">
        <v>1420</v>
      </c>
      <c r="E49" s="4">
        <f t="shared" si="0"/>
        <v>65</v>
      </c>
      <c r="F49" s="14">
        <v>4.71037623269632E-2</v>
      </c>
    </row>
    <row r="50" spans="1:6" x14ac:dyDescent="0.25">
      <c r="A50" s="13" t="s">
        <v>30</v>
      </c>
      <c r="B50" s="4" t="s">
        <v>205</v>
      </c>
      <c r="C50" s="4">
        <v>270</v>
      </c>
      <c r="D50" s="4">
        <v>251</v>
      </c>
      <c r="E50" s="4">
        <f t="shared" si="0"/>
        <v>-19</v>
      </c>
      <c r="F50" s="14">
        <v>-7.2691400067706996E-2</v>
      </c>
    </row>
    <row r="51" spans="1:6" x14ac:dyDescent="0.25">
      <c r="A51" s="13" t="s">
        <v>31</v>
      </c>
      <c r="B51" s="4" t="s">
        <v>289</v>
      </c>
      <c r="C51" s="4">
        <v>3065</v>
      </c>
      <c r="D51" s="4">
        <v>3293</v>
      </c>
      <c r="E51" s="4">
        <f t="shared" si="0"/>
        <v>228</v>
      </c>
      <c r="F51" s="14">
        <v>7.1889459258387398E-2</v>
      </c>
    </row>
    <row r="52" spans="1:6" x14ac:dyDescent="0.25">
      <c r="A52" s="13" t="s">
        <v>32</v>
      </c>
      <c r="B52" s="4" t="s">
        <v>237</v>
      </c>
      <c r="C52" s="4">
        <v>1749</v>
      </c>
      <c r="D52" s="4">
        <v>1508</v>
      </c>
      <c r="E52" s="4">
        <f t="shared" si="0"/>
        <v>-241</v>
      </c>
      <c r="F52" s="14">
        <v>-0.14698518258316701</v>
      </c>
    </row>
    <row r="53" spans="1:6" x14ac:dyDescent="0.25">
      <c r="A53" s="13" t="s">
        <v>33</v>
      </c>
      <c r="B53" s="4" t="s">
        <v>246</v>
      </c>
      <c r="C53" s="4">
        <v>6025</v>
      </c>
      <c r="D53" s="4">
        <v>4957</v>
      </c>
      <c r="E53" s="4">
        <f t="shared" si="0"/>
        <v>-1068</v>
      </c>
      <c r="F53" s="14">
        <v>-0.19321428692137702</v>
      </c>
    </row>
    <row r="54" spans="1:6" x14ac:dyDescent="0.25">
      <c r="A54" s="13" t="s">
        <v>34</v>
      </c>
      <c r="B54" s="4" t="s">
        <v>240</v>
      </c>
      <c r="C54" s="4">
        <v>714</v>
      </c>
      <c r="D54" s="4">
        <v>704</v>
      </c>
      <c r="E54" s="4">
        <f t="shared" si="0"/>
        <v>-10</v>
      </c>
      <c r="F54" s="14">
        <v>-1.3563850904376701E-2</v>
      </c>
    </row>
    <row r="55" spans="1:6" x14ac:dyDescent="0.25">
      <c r="A55" s="13" t="s">
        <v>35</v>
      </c>
      <c r="B55" s="4" t="s">
        <v>168</v>
      </c>
      <c r="C55" s="4">
        <v>14546</v>
      </c>
      <c r="D55" s="4">
        <v>15723</v>
      </c>
      <c r="E55" s="4">
        <f t="shared" si="0"/>
        <v>1177</v>
      </c>
      <c r="F55" s="14">
        <v>7.8112062049289194E-2</v>
      </c>
    </row>
    <row r="56" spans="1:6" x14ac:dyDescent="0.25">
      <c r="A56" s="26" t="s">
        <v>36</v>
      </c>
      <c r="B56" s="5" t="s">
        <v>241</v>
      </c>
      <c r="C56" s="5">
        <v>10762</v>
      </c>
      <c r="D56" s="5">
        <v>12543</v>
      </c>
      <c r="E56" s="5">
        <f t="shared" si="0"/>
        <v>1781</v>
      </c>
      <c r="F56" s="27">
        <v>0.15434386591969701</v>
      </c>
    </row>
    <row r="57" spans="1:6" x14ac:dyDescent="0.25">
      <c r="A57" s="26" t="s">
        <v>37</v>
      </c>
      <c r="B57" s="5" t="s">
        <v>235</v>
      </c>
      <c r="C57" s="5">
        <v>3784</v>
      </c>
      <c r="D57" s="5">
        <v>3180</v>
      </c>
      <c r="E57" s="5">
        <f t="shared" si="0"/>
        <v>-604</v>
      </c>
      <c r="F57" s="27">
        <v>-0.17226801277517101</v>
      </c>
    </row>
    <row r="58" spans="1:6" x14ac:dyDescent="0.25">
      <c r="A58" s="13" t="s">
        <v>38</v>
      </c>
      <c r="B58" s="4" t="s">
        <v>243</v>
      </c>
      <c r="C58" s="4">
        <v>6414</v>
      </c>
      <c r="D58" s="4">
        <v>6355</v>
      </c>
      <c r="E58" s="4">
        <f t="shared" si="0"/>
        <v>-59</v>
      </c>
      <c r="F58" s="14">
        <v>-9.2091742771249797E-3</v>
      </c>
    </row>
    <row r="59" spans="1:6" x14ac:dyDescent="0.25">
      <c r="A59" s="13" t="s">
        <v>39</v>
      </c>
      <c r="B59" s="4" t="s">
        <v>225</v>
      </c>
      <c r="C59" s="4">
        <v>3712</v>
      </c>
      <c r="D59" s="4">
        <v>3768</v>
      </c>
      <c r="E59" s="4">
        <f t="shared" si="0"/>
        <v>56</v>
      </c>
      <c r="F59" s="14">
        <v>1.4930662227703501E-2</v>
      </c>
    </row>
    <row r="60" spans="1:6" x14ac:dyDescent="0.25">
      <c r="A60" s="13" t="s">
        <v>40</v>
      </c>
      <c r="B60" s="4" t="s">
        <v>245</v>
      </c>
      <c r="C60" s="4">
        <v>877</v>
      </c>
      <c r="D60" s="4">
        <v>851</v>
      </c>
      <c r="E60" s="4">
        <f t="shared" si="0"/>
        <v>-26</v>
      </c>
      <c r="F60" s="14">
        <v>-3.00085357490898E-2</v>
      </c>
    </row>
    <row r="61" spans="1:6" x14ac:dyDescent="0.25">
      <c r="A61" s="13" t="s">
        <v>41</v>
      </c>
      <c r="B61" s="4" t="s">
        <v>182</v>
      </c>
      <c r="C61" s="4">
        <v>7927</v>
      </c>
      <c r="D61" s="4">
        <v>7815</v>
      </c>
      <c r="E61" s="4">
        <f t="shared" si="0"/>
        <v>-112</v>
      </c>
      <c r="F61" s="14">
        <v>-1.4208965577757702E-2</v>
      </c>
    </row>
    <row r="62" spans="1:6" x14ac:dyDescent="0.25">
      <c r="A62" s="13" t="s">
        <v>42</v>
      </c>
      <c r="B62" s="4" t="s">
        <v>210</v>
      </c>
      <c r="C62" s="4">
        <v>7655</v>
      </c>
      <c r="D62" s="4">
        <v>7923</v>
      </c>
      <c r="E62" s="4">
        <f t="shared" si="0"/>
        <v>268</v>
      </c>
      <c r="F62" s="14">
        <v>3.4471512011917699E-2</v>
      </c>
    </row>
    <row r="63" spans="1:6" x14ac:dyDescent="0.25">
      <c r="A63" s="13" t="s">
        <v>43</v>
      </c>
      <c r="B63" s="4" t="s">
        <v>173</v>
      </c>
      <c r="C63" s="4">
        <v>22842</v>
      </c>
      <c r="D63" s="4">
        <v>25722</v>
      </c>
      <c r="E63" s="4">
        <f t="shared" si="0"/>
        <v>2880</v>
      </c>
      <c r="F63" s="14">
        <v>0.119436324353528</v>
      </c>
    </row>
    <row r="64" spans="1:6" x14ac:dyDescent="0.25">
      <c r="A64" s="13" t="s">
        <v>44</v>
      </c>
      <c r="B64" s="4" t="s">
        <v>181</v>
      </c>
      <c r="C64" s="4">
        <v>1689</v>
      </c>
      <c r="D64" s="4">
        <v>1693</v>
      </c>
      <c r="E64" s="4">
        <f t="shared" si="0"/>
        <v>4</v>
      </c>
      <c r="F64" s="14">
        <v>2.4619925871616202E-3</v>
      </c>
    </row>
    <row r="65" spans="1:6" x14ac:dyDescent="0.25">
      <c r="A65" s="13" t="s">
        <v>45</v>
      </c>
      <c r="B65" s="4" t="s">
        <v>278</v>
      </c>
      <c r="C65" s="4">
        <v>19413</v>
      </c>
      <c r="D65" s="4">
        <v>19972</v>
      </c>
      <c r="E65" s="4">
        <f t="shared" si="0"/>
        <v>559</v>
      </c>
      <c r="F65" s="14">
        <v>2.84460493187066E-2</v>
      </c>
    </row>
    <row r="66" spans="1:6" x14ac:dyDescent="0.25">
      <c r="A66" s="13" t="s">
        <v>46</v>
      </c>
      <c r="B66" s="4" t="s">
        <v>192</v>
      </c>
      <c r="C66" s="4">
        <v>2352</v>
      </c>
      <c r="D66" s="4">
        <v>2200</v>
      </c>
      <c r="E66" s="4">
        <f t="shared" si="0"/>
        <v>-152</v>
      </c>
      <c r="F66" s="14">
        <v>-6.6799643609154497E-2</v>
      </c>
    </row>
    <row r="67" spans="1:6" ht="13" thickBot="1" x14ac:dyDescent="0.3">
      <c r="A67" s="15" t="s">
        <v>47</v>
      </c>
      <c r="B67" s="16" t="s">
        <v>220</v>
      </c>
      <c r="C67" s="16">
        <v>4964</v>
      </c>
      <c r="D67" s="16">
        <v>5283</v>
      </c>
      <c r="E67" s="16">
        <f t="shared" si="0"/>
        <v>319</v>
      </c>
      <c r="F67" s="17">
        <v>6.2516630579041402E-2</v>
      </c>
    </row>
    <row r="68" spans="1:6" x14ac:dyDescent="0.25">
      <c r="A68" s="23"/>
      <c r="B68" s="8"/>
      <c r="C68" s="8"/>
      <c r="D68" s="8"/>
      <c r="E68" s="8"/>
      <c r="F68" s="24"/>
    </row>
    <row r="69" spans="1:6" ht="13" thickBot="1" x14ac:dyDescent="0.3">
      <c r="A69" s="37"/>
      <c r="B69" s="18"/>
      <c r="C69" s="18"/>
      <c r="D69" s="18"/>
      <c r="E69" s="18"/>
      <c r="F69" s="38"/>
    </row>
    <row r="70" spans="1:6" ht="13" x14ac:dyDescent="0.3">
      <c r="A70" s="19" t="s">
        <v>48</v>
      </c>
      <c r="B70" s="20" t="s">
        <v>288</v>
      </c>
      <c r="C70" s="20">
        <v>86268</v>
      </c>
      <c r="D70" s="20">
        <v>89071</v>
      </c>
      <c r="E70" s="20">
        <f t="shared" si="0"/>
        <v>2803</v>
      </c>
      <c r="F70" s="21">
        <v>3.20262495153045E-2</v>
      </c>
    </row>
    <row r="71" spans="1:6" x14ac:dyDescent="0.25">
      <c r="A71" s="13"/>
      <c r="B71" s="4"/>
      <c r="C71" s="4"/>
      <c r="D71" s="4"/>
      <c r="E71" s="4"/>
      <c r="F71" s="14"/>
    </row>
    <row r="72" spans="1:6" x14ac:dyDescent="0.25">
      <c r="A72" s="13" t="s">
        <v>49</v>
      </c>
      <c r="B72" s="4" t="s">
        <v>216</v>
      </c>
      <c r="C72" s="4">
        <v>43890</v>
      </c>
      <c r="D72" s="4">
        <v>44372</v>
      </c>
      <c r="E72" s="4">
        <f t="shared" si="0"/>
        <v>482</v>
      </c>
      <c r="F72" s="14">
        <v>1.09235930884255E-2</v>
      </c>
    </row>
    <row r="73" spans="1:6" x14ac:dyDescent="0.25">
      <c r="A73" s="13" t="s">
        <v>50</v>
      </c>
      <c r="B73" s="4" t="s">
        <v>217</v>
      </c>
      <c r="C73" s="4">
        <v>31093</v>
      </c>
      <c r="D73" s="4">
        <v>32796</v>
      </c>
      <c r="E73" s="4">
        <f t="shared" si="0"/>
        <v>1703</v>
      </c>
      <c r="F73" s="14">
        <v>5.3463077040203401E-2</v>
      </c>
    </row>
    <row r="74" spans="1:6" ht="13" thickBot="1" x14ac:dyDescent="0.3">
      <c r="A74" s="15" t="s">
        <v>51</v>
      </c>
      <c r="B74" s="16" t="s">
        <v>287</v>
      </c>
      <c r="C74" s="16">
        <v>11285</v>
      </c>
      <c r="D74" s="16">
        <v>11903</v>
      </c>
      <c r="E74" s="16">
        <f t="shared" si="0"/>
        <v>618</v>
      </c>
      <c r="F74" s="17">
        <v>5.3463077040203401E-2</v>
      </c>
    </row>
    <row r="75" spans="1:6" x14ac:dyDescent="0.25">
      <c r="A75" s="23"/>
      <c r="B75" s="8"/>
      <c r="C75" s="8"/>
      <c r="D75" s="8"/>
      <c r="E75" s="8"/>
      <c r="F75" s="24"/>
    </row>
    <row r="76" spans="1:6" ht="13" thickBot="1" x14ac:dyDescent="0.3">
      <c r="A76" s="37"/>
      <c r="B76" s="18"/>
      <c r="C76" s="18"/>
      <c r="D76" s="18"/>
      <c r="E76" s="18"/>
      <c r="F76" s="38"/>
    </row>
    <row r="77" spans="1:6" ht="13" x14ac:dyDescent="0.3">
      <c r="A77" s="19" t="s">
        <v>52</v>
      </c>
      <c r="B77" s="20" t="s">
        <v>258</v>
      </c>
      <c r="C77" s="20">
        <v>269685</v>
      </c>
      <c r="D77" s="20">
        <v>272134</v>
      </c>
      <c r="E77" s="20">
        <f t="shared" ref="E77:E147" si="1">D77-C77</f>
        <v>2449</v>
      </c>
      <c r="F77" s="21">
        <v>9.0440680919145998E-3</v>
      </c>
    </row>
    <row r="78" spans="1:6" x14ac:dyDescent="0.25">
      <c r="A78" s="13"/>
      <c r="B78" s="4"/>
      <c r="C78" s="4"/>
      <c r="D78" s="4"/>
      <c r="E78" s="4"/>
      <c r="F78" s="14"/>
    </row>
    <row r="79" spans="1:6" x14ac:dyDescent="0.25">
      <c r="A79" s="13" t="s">
        <v>53</v>
      </c>
      <c r="B79" s="4" t="s">
        <v>223</v>
      </c>
      <c r="C79" s="4">
        <v>35239</v>
      </c>
      <c r="D79" s="4">
        <v>37086</v>
      </c>
      <c r="E79" s="4">
        <f t="shared" si="1"/>
        <v>1847</v>
      </c>
      <c r="F79" s="14">
        <v>5.1211419085705999E-2</v>
      </c>
    </row>
    <row r="80" spans="1:6" x14ac:dyDescent="0.25">
      <c r="A80" s="13" t="s">
        <v>54</v>
      </c>
      <c r="B80" s="4" t="s">
        <v>167</v>
      </c>
      <c r="C80" s="4">
        <v>24792</v>
      </c>
      <c r="D80" s="4">
        <v>24887</v>
      </c>
      <c r="E80" s="4">
        <f t="shared" si="1"/>
        <v>95</v>
      </c>
      <c r="F80" s="14">
        <v>3.83911234672185E-3</v>
      </c>
    </row>
    <row r="81" spans="1:6" x14ac:dyDescent="0.25">
      <c r="A81" s="13" t="s">
        <v>55</v>
      </c>
      <c r="B81" s="4" t="s">
        <v>188</v>
      </c>
      <c r="C81" s="4">
        <v>70045</v>
      </c>
      <c r="D81" s="4">
        <v>74813</v>
      </c>
      <c r="E81" s="4">
        <f t="shared" si="1"/>
        <v>4768</v>
      </c>
      <c r="F81" s="14">
        <v>6.6065486813180502E-2</v>
      </c>
    </row>
    <row r="82" spans="1:6" x14ac:dyDescent="0.25">
      <c r="A82" s="13" t="s">
        <v>56</v>
      </c>
      <c r="B82" s="4" t="s">
        <v>193</v>
      </c>
      <c r="C82" s="4">
        <v>14948</v>
      </c>
      <c r="D82" s="4">
        <v>14293</v>
      </c>
      <c r="E82" s="4">
        <f t="shared" si="1"/>
        <v>-655</v>
      </c>
      <c r="F82" s="14">
        <v>-4.4727674317517299E-2</v>
      </c>
    </row>
    <row r="83" spans="1:6" x14ac:dyDescent="0.25">
      <c r="A83" s="13" t="s">
        <v>57</v>
      </c>
      <c r="B83" s="4" t="s">
        <v>195</v>
      </c>
      <c r="C83" s="4">
        <v>49780</v>
      </c>
      <c r="D83" s="4">
        <v>47685</v>
      </c>
      <c r="E83" s="4">
        <f t="shared" si="1"/>
        <v>-2095</v>
      </c>
      <c r="F83" s="14">
        <v>-4.2901987822926403E-2</v>
      </c>
    </row>
    <row r="84" spans="1:6" x14ac:dyDescent="0.25">
      <c r="A84" s="13" t="s">
        <v>58</v>
      </c>
      <c r="B84" s="4" t="s">
        <v>198</v>
      </c>
      <c r="C84" s="4">
        <v>18812</v>
      </c>
      <c r="D84" s="4">
        <v>18997</v>
      </c>
      <c r="E84" s="4">
        <f t="shared" si="1"/>
        <v>185</v>
      </c>
      <c r="F84" s="14">
        <v>9.7647081508145401E-3</v>
      </c>
    </row>
    <row r="85" spans="1:6" x14ac:dyDescent="0.25">
      <c r="A85" s="13" t="s">
        <v>59</v>
      </c>
      <c r="B85" s="4" t="s">
        <v>194</v>
      </c>
      <c r="C85" s="4">
        <v>12806</v>
      </c>
      <c r="D85" s="4">
        <v>12489</v>
      </c>
      <c r="E85" s="4">
        <f t="shared" si="1"/>
        <v>-317</v>
      </c>
      <c r="F85" s="14">
        <v>-2.5032772971490501E-2</v>
      </c>
    </row>
    <row r="86" spans="1:6" x14ac:dyDescent="0.25">
      <c r="A86" s="13" t="s">
        <v>60</v>
      </c>
      <c r="B86" s="4" t="s">
        <v>170</v>
      </c>
      <c r="C86" s="4">
        <v>19852</v>
      </c>
      <c r="D86" s="4">
        <v>19296</v>
      </c>
      <c r="E86" s="4">
        <f t="shared" si="1"/>
        <v>-556</v>
      </c>
      <c r="F86" s="14">
        <v>-2.8380588439985699E-2</v>
      </c>
    </row>
    <row r="87" spans="1:6" ht="13" thickBot="1" x14ac:dyDescent="0.3">
      <c r="A87" s="15" t="s">
        <v>61</v>
      </c>
      <c r="B87" s="16" t="s">
        <v>265</v>
      </c>
      <c r="C87" s="16">
        <v>23411</v>
      </c>
      <c r="D87" s="16">
        <v>22588</v>
      </c>
      <c r="E87" s="16">
        <f t="shared" si="1"/>
        <v>-823</v>
      </c>
      <c r="F87" s="17">
        <v>-3.57085145578473E-2</v>
      </c>
    </row>
    <row r="88" spans="1:6" x14ac:dyDescent="0.25">
      <c r="A88" s="23"/>
      <c r="B88" s="8"/>
      <c r="C88" s="8"/>
      <c r="D88" s="8"/>
      <c r="E88" s="8"/>
      <c r="F88" s="24"/>
    </row>
    <row r="89" spans="1:6" ht="13" thickBot="1" x14ac:dyDescent="0.3">
      <c r="A89" s="37"/>
      <c r="B89" s="18"/>
      <c r="C89" s="18"/>
      <c r="D89" s="18"/>
      <c r="E89" s="18"/>
      <c r="F89" s="38"/>
    </row>
    <row r="90" spans="1:6" ht="13" x14ac:dyDescent="0.3">
      <c r="A90" s="19" t="s">
        <v>62</v>
      </c>
      <c r="B90" s="20" t="s">
        <v>279</v>
      </c>
      <c r="C90" s="20">
        <v>105492</v>
      </c>
      <c r="D90" s="20">
        <v>112947</v>
      </c>
      <c r="E90" s="20">
        <f t="shared" si="1"/>
        <v>7455</v>
      </c>
      <c r="F90" s="21">
        <v>6.85172252614175E-2</v>
      </c>
    </row>
    <row r="91" spans="1:6" x14ac:dyDescent="0.25">
      <c r="A91" s="13"/>
      <c r="B91" s="4"/>
      <c r="C91" s="4"/>
      <c r="D91" s="4"/>
      <c r="E91" s="4"/>
      <c r="F91" s="14"/>
    </row>
    <row r="92" spans="1:6" x14ac:dyDescent="0.25">
      <c r="A92" s="13" t="s">
        <v>63</v>
      </c>
      <c r="B92" s="4" t="s">
        <v>156</v>
      </c>
      <c r="C92" s="4">
        <v>6440</v>
      </c>
      <c r="D92" s="4">
        <v>7055</v>
      </c>
      <c r="E92" s="4">
        <f t="shared" si="1"/>
        <v>615</v>
      </c>
      <c r="F92" s="14">
        <v>9.15828799832763E-2</v>
      </c>
    </row>
    <row r="93" spans="1:6" x14ac:dyDescent="0.25">
      <c r="A93" s="13" t="s">
        <v>64</v>
      </c>
      <c r="B93" s="4" t="s">
        <v>252</v>
      </c>
      <c r="C93" s="4">
        <v>4732</v>
      </c>
      <c r="D93" s="4">
        <v>5036</v>
      </c>
      <c r="E93" s="4">
        <f t="shared" si="1"/>
        <v>304</v>
      </c>
      <c r="F93" s="14">
        <v>6.2517433734940994E-2</v>
      </c>
    </row>
    <row r="94" spans="1:6" x14ac:dyDescent="0.25">
      <c r="A94" s="13" t="s">
        <v>65</v>
      </c>
      <c r="B94" s="4" t="s">
        <v>285</v>
      </c>
      <c r="C94" s="4">
        <v>880</v>
      </c>
      <c r="D94" s="4">
        <v>857</v>
      </c>
      <c r="E94" s="4">
        <f t="shared" si="1"/>
        <v>-23</v>
      </c>
      <c r="F94" s="14">
        <v>-2.5949413062967802E-2</v>
      </c>
    </row>
    <row r="95" spans="1:6" x14ac:dyDescent="0.25">
      <c r="A95" s="13" t="s">
        <v>66</v>
      </c>
      <c r="B95" s="4" t="s">
        <v>280</v>
      </c>
      <c r="C95" s="4">
        <v>17272</v>
      </c>
      <c r="D95" s="4">
        <v>18853</v>
      </c>
      <c r="E95" s="4">
        <f t="shared" si="1"/>
        <v>1581</v>
      </c>
      <c r="F95" s="14">
        <v>8.79860332353299E-2</v>
      </c>
    </row>
    <row r="96" spans="1:6" x14ac:dyDescent="0.25">
      <c r="A96" s="13" t="s">
        <v>67</v>
      </c>
      <c r="B96" s="4" t="s">
        <v>277</v>
      </c>
      <c r="C96" s="4">
        <v>10520</v>
      </c>
      <c r="D96" s="4">
        <v>11442</v>
      </c>
      <c r="E96" s="4">
        <f t="shared" si="1"/>
        <v>922</v>
      </c>
      <c r="F96" s="14">
        <v>8.4386557648263902E-2</v>
      </c>
    </row>
    <row r="97" spans="1:6" x14ac:dyDescent="0.25">
      <c r="A97" s="13" t="s">
        <v>68</v>
      </c>
      <c r="B97" s="4" t="s">
        <v>242</v>
      </c>
      <c r="C97" s="4">
        <v>98</v>
      </c>
      <c r="D97" s="4">
        <v>102</v>
      </c>
      <c r="E97" s="4">
        <f t="shared" si="1"/>
        <v>4</v>
      </c>
      <c r="F97" s="14">
        <v>4.3612799205023901E-2</v>
      </c>
    </row>
    <row r="98" spans="1:6" x14ac:dyDescent="0.25">
      <c r="A98" s="13" t="s">
        <v>69</v>
      </c>
      <c r="B98" s="4" t="s">
        <v>259</v>
      </c>
      <c r="C98" s="4">
        <v>366</v>
      </c>
      <c r="D98" s="4">
        <v>386</v>
      </c>
      <c r="E98" s="4">
        <f t="shared" si="1"/>
        <v>20</v>
      </c>
      <c r="F98" s="14">
        <v>5.3463077040203401E-2</v>
      </c>
    </row>
    <row r="99" spans="1:6" x14ac:dyDescent="0.25">
      <c r="A99" s="13" t="s">
        <v>70</v>
      </c>
      <c r="B99" s="4" t="s">
        <v>271</v>
      </c>
      <c r="C99" s="4">
        <v>11893</v>
      </c>
      <c r="D99" s="4">
        <v>12742</v>
      </c>
      <c r="E99" s="4">
        <f t="shared" si="1"/>
        <v>849</v>
      </c>
      <c r="F99" s="14">
        <v>6.9214523258407407E-2</v>
      </c>
    </row>
    <row r="100" spans="1:6" x14ac:dyDescent="0.25">
      <c r="A100" s="13" t="s">
        <v>72</v>
      </c>
      <c r="B100" s="4" t="s">
        <v>177</v>
      </c>
      <c r="C100" s="4">
        <v>18687</v>
      </c>
      <c r="D100" s="4">
        <v>20770</v>
      </c>
      <c r="E100" s="4">
        <f t="shared" si="1"/>
        <v>2083</v>
      </c>
      <c r="F100" s="14">
        <v>0.10626570627991301</v>
      </c>
    </row>
    <row r="101" spans="1:6" ht="13" thickBot="1" x14ac:dyDescent="0.3">
      <c r="A101" s="15" t="s">
        <v>73</v>
      </c>
      <c r="B101" s="16" t="s">
        <v>283</v>
      </c>
      <c r="C101" s="16">
        <v>34604</v>
      </c>
      <c r="D101" s="16">
        <v>35704</v>
      </c>
      <c r="E101" s="16">
        <f t="shared" si="1"/>
        <v>1100</v>
      </c>
      <c r="F101" s="17">
        <v>3.13420220435301E-2</v>
      </c>
    </row>
    <row r="102" spans="1:6" x14ac:dyDescent="0.25">
      <c r="A102" s="23"/>
      <c r="B102" s="8"/>
      <c r="C102" s="8"/>
      <c r="D102" s="8"/>
      <c r="E102" s="8"/>
      <c r="F102" s="24"/>
    </row>
    <row r="103" spans="1:6" ht="13" thickBot="1" x14ac:dyDescent="0.3">
      <c r="A103" s="37"/>
      <c r="B103" s="18"/>
      <c r="C103" s="18"/>
      <c r="D103" s="18"/>
      <c r="E103" s="18"/>
      <c r="F103" s="38"/>
    </row>
    <row r="104" spans="1:6" ht="13" x14ac:dyDescent="0.3">
      <c r="A104" s="19" t="s">
        <v>74</v>
      </c>
      <c r="B104" s="20" t="s">
        <v>203</v>
      </c>
      <c r="C104" s="20">
        <v>35818</v>
      </c>
      <c r="D104" s="20">
        <v>36760</v>
      </c>
      <c r="E104" s="20">
        <f t="shared" si="1"/>
        <v>942</v>
      </c>
      <c r="F104" s="21">
        <v>2.5993461716953298E-2</v>
      </c>
    </row>
    <row r="105" spans="1:6" x14ac:dyDescent="0.25">
      <c r="A105" s="13"/>
      <c r="B105" s="4"/>
      <c r="C105" s="4"/>
      <c r="D105" s="4"/>
      <c r="E105" s="4"/>
      <c r="F105" s="14"/>
    </row>
    <row r="106" spans="1:6" x14ac:dyDescent="0.25">
      <c r="A106" s="13" t="s">
        <v>75</v>
      </c>
      <c r="B106" s="4" t="s">
        <v>222</v>
      </c>
      <c r="C106" s="4">
        <v>3668</v>
      </c>
      <c r="D106" s="4">
        <v>3932</v>
      </c>
      <c r="E106" s="4">
        <f t="shared" si="1"/>
        <v>264</v>
      </c>
      <c r="F106" s="14">
        <v>6.9660592696356702E-2</v>
      </c>
    </row>
    <row r="107" spans="1:6" x14ac:dyDescent="0.25">
      <c r="A107" s="13" t="s">
        <v>76</v>
      </c>
      <c r="B107" s="4" t="s">
        <v>251</v>
      </c>
      <c r="C107" s="4">
        <v>11801</v>
      </c>
      <c r="D107" s="4">
        <v>12352</v>
      </c>
      <c r="E107" s="4">
        <f t="shared" si="1"/>
        <v>551</v>
      </c>
      <c r="F107" s="14">
        <v>4.5777630862384698E-2</v>
      </c>
    </row>
    <row r="108" spans="1:6" x14ac:dyDescent="0.25">
      <c r="A108" s="13" t="s">
        <v>77</v>
      </c>
      <c r="B108" s="4" t="s">
        <v>164</v>
      </c>
      <c r="C108" s="4">
        <v>3331</v>
      </c>
      <c r="D108" s="4">
        <v>3411</v>
      </c>
      <c r="E108" s="4">
        <f t="shared" si="1"/>
        <v>80</v>
      </c>
      <c r="F108" s="14">
        <v>2.3833145926284199E-2</v>
      </c>
    </row>
    <row r="109" spans="1:6" x14ac:dyDescent="0.25">
      <c r="A109" s="13" t="s">
        <v>78</v>
      </c>
      <c r="B109" s="4" t="s">
        <v>272</v>
      </c>
      <c r="C109" s="4">
        <v>10722</v>
      </c>
      <c r="D109" s="4">
        <v>9899</v>
      </c>
      <c r="E109" s="4">
        <f t="shared" si="1"/>
        <v>-823</v>
      </c>
      <c r="F109" s="14">
        <v>-7.9590092051048403E-2</v>
      </c>
    </row>
    <row r="110" spans="1:6" x14ac:dyDescent="0.25">
      <c r="A110" s="13" t="s">
        <v>79</v>
      </c>
      <c r="B110" s="4" t="s">
        <v>174</v>
      </c>
      <c r="C110" s="4">
        <v>4851</v>
      </c>
      <c r="D110" s="4">
        <v>5606</v>
      </c>
      <c r="E110" s="4">
        <f t="shared" si="1"/>
        <v>755</v>
      </c>
      <c r="F110" s="14">
        <v>0.14563043954535398</v>
      </c>
    </row>
    <row r="111" spans="1:6" ht="13" thickBot="1" x14ac:dyDescent="0.3">
      <c r="A111" s="15" t="s">
        <v>80</v>
      </c>
      <c r="B111" s="16" t="s">
        <v>286</v>
      </c>
      <c r="C111" s="16">
        <v>1445</v>
      </c>
      <c r="D111" s="16">
        <v>1560</v>
      </c>
      <c r="E111" s="16">
        <f t="shared" si="1"/>
        <v>115</v>
      </c>
      <c r="F111" s="17">
        <v>7.6965082588189598E-2</v>
      </c>
    </row>
    <row r="112" spans="1:6" x14ac:dyDescent="0.25">
      <c r="A112" s="23"/>
      <c r="B112" s="8"/>
      <c r="C112" s="8"/>
      <c r="D112" s="8"/>
      <c r="E112" s="8"/>
      <c r="F112" s="24"/>
    </row>
    <row r="113" spans="1:6" ht="13" thickBot="1" x14ac:dyDescent="0.3">
      <c r="A113" s="37"/>
      <c r="B113" s="18"/>
      <c r="C113" s="18"/>
      <c r="D113" s="18"/>
      <c r="E113" s="18"/>
      <c r="F113" s="38"/>
    </row>
    <row r="114" spans="1:6" ht="13" x14ac:dyDescent="0.3">
      <c r="A114" s="19" t="s">
        <v>81</v>
      </c>
      <c r="B114" s="20" t="s">
        <v>184</v>
      </c>
      <c r="C114" s="20">
        <v>84341</v>
      </c>
      <c r="D114" s="20">
        <v>86012</v>
      </c>
      <c r="E114" s="20">
        <f t="shared" si="1"/>
        <v>1671</v>
      </c>
      <c r="F114" s="21">
        <v>1.9637973677819602E-2</v>
      </c>
    </row>
    <row r="115" spans="1:6" x14ac:dyDescent="0.25">
      <c r="A115" s="13"/>
      <c r="B115" s="4"/>
      <c r="C115" s="4"/>
      <c r="D115" s="4"/>
      <c r="E115" s="4"/>
      <c r="F115" s="14"/>
    </row>
    <row r="116" spans="1:6" x14ac:dyDescent="0.25">
      <c r="A116" s="13" t="s">
        <v>82</v>
      </c>
      <c r="B116" s="4" t="s">
        <v>221</v>
      </c>
      <c r="C116" s="4">
        <v>304</v>
      </c>
      <c r="D116" s="4">
        <v>301</v>
      </c>
      <c r="E116" s="4">
        <f t="shared" si="1"/>
        <v>-3</v>
      </c>
      <c r="F116" s="14">
        <v>-9.3776816136925713E-3</v>
      </c>
    </row>
    <row r="117" spans="1:6" x14ac:dyDescent="0.25">
      <c r="A117" s="13" t="s">
        <v>83</v>
      </c>
      <c r="B117" s="4" t="s">
        <v>178</v>
      </c>
      <c r="C117" s="4">
        <v>33656</v>
      </c>
      <c r="D117" s="4">
        <v>31364</v>
      </c>
      <c r="E117" s="4">
        <f t="shared" si="1"/>
        <v>-2292</v>
      </c>
      <c r="F117" s="14">
        <v>-7.0292420336719494E-2</v>
      </c>
    </row>
    <row r="118" spans="1:6" x14ac:dyDescent="0.25">
      <c r="A118" s="13" t="s">
        <v>84</v>
      </c>
      <c r="B118" s="4" t="s">
        <v>261</v>
      </c>
      <c r="C118" s="4">
        <v>17886</v>
      </c>
      <c r="D118" s="4">
        <v>21023</v>
      </c>
      <c r="E118" s="4">
        <f t="shared" si="1"/>
        <v>3137</v>
      </c>
      <c r="F118" s="14">
        <v>0.162914164651982</v>
      </c>
    </row>
    <row r="119" spans="1:6" x14ac:dyDescent="0.25">
      <c r="A119" s="13" t="s">
        <v>85</v>
      </c>
      <c r="B119" s="4" t="s">
        <v>204</v>
      </c>
      <c r="C119" s="4">
        <v>31521</v>
      </c>
      <c r="D119" s="4">
        <v>32269</v>
      </c>
      <c r="E119" s="4">
        <f t="shared" si="1"/>
        <v>748</v>
      </c>
      <c r="F119" s="14">
        <v>2.3474366224836E-2</v>
      </c>
    </row>
    <row r="120" spans="1:6" ht="13" thickBot="1" x14ac:dyDescent="0.3">
      <c r="A120" s="15" t="s">
        <v>86</v>
      </c>
      <c r="B120" s="16" t="s">
        <v>191</v>
      </c>
      <c r="C120" s="16">
        <v>974</v>
      </c>
      <c r="D120" s="16">
        <v>1055</v>
      </c>
      <c r="E120" s="16">
        <f t="shared" si="1"/>
        <v>81</v>
      </c>
      <c r="F120" s="17">
        <v>7.9903315065184E-2</v>
      </c>
    </row>
    <row r="121" spans="1:6" x14ac:dyDescent="0.25">
      <c r="A121" s="23"/>
      <c r="B121" s="8"/>
      <c r="C121" s="8"/>
      <c r="D121" s="8"/>
      <c r="E121" s="8"/>
      <c r="F121" s="24"/>
    </row>
    <row r="122" spans="1:6" ht="13" thickBot="1" x14ac:dyDescent="0.3">
      <c r="A122" s="37"/>
      <c r="B122" s="18"/>
      <c r="C122" s="18"/>
      <c r="D122" s="18"/>
      <c r="E122" s="18"/>
      <c r="F122" s="38"/>
    </row>
    <row r="123" spans="1:6" ht="13" x14ac:dyDescent="0.3">
      <c r="A123" s="19" t="s">
        <v>87</v>
      </c>
      <c r="B123" s="20" t="s">
        <v>254</v>
      </c>
      <c r="C123" s="20">
        <v>48920</v>
      </c>
      <c r="D123" s="20">
        <v>51504</v>
      </c>
      <c r="E123" s="20">
        <f t="shared" si="1"/>
        <v>2584</v>
      </c>
      <c r="F123" s="21">
        <v>5.1605865655290892E-2</v>
      </c>
    </row>
    <row r="124" spans="1:6" x14ac:dyDescent="0.25">
      <c r="A124" s="13"/>
      <c r="B124" s="4"/>
      <c r="C124" s="4"/>
      <c r="D124" s="4"/>
      <c r="E124" s="4"/>
      <c r="F124" s="14"/>
    </row>
    <row r="125" spans="1:6" x14ac:dyDescent="0.25">
      <c r="A125" s="13" t="s">
        <v>88</v>
      </c>
      <c r="B125" s="4" t="s">
        <v>253</v>
      </c>
      <c r="C125" s="4">
        <v>38769</v>
      </c>
      <c r="D125" s="4">
        <v>41132</v>
      </c>
      <c r="E125" s="4">
        <f t="shared" si="1"/>
        <v>2363</v>
      </c>
      <c r="F125" s="14">
        <v>5.9344782580335001E-2</v>
      </c>
    </row>
    <row r="126" spans="1:6" x14ac:dyDescent="0.25">
      <c r="A126" s="13" t="s">
        <v>89</v>
      </c>
      <c r="B126" s="4" t="s">
        <v>256</v>
      </c>
      <c r="C126" s="4">
        <v>9924</v>
      </c>
      <c r="D126" s="4">
        <v>10155</v>
      </c>
      <c r="E126" s="4">
        <f t="shared" si="1"/>
        <v>231</v>
      </c>
      <c r="F126" s="14">
        <v>2.29975507529812E-2</v>
      </c>
    </row>
    <row r="127" spans="1:6" ht="13" thickBot="1" x14ac:dyDescent="0.3">
      <c r="A127" s="15" t="s">
        <v>90</v>
      </c>
      <c r="B127" s="16" t="s">
        <v>207</v>
      </c>
      <c r="C127" s="16">
        <v>227</v>
      </c>
      <c r="D127" s="16">
        <v>217</v>
      </c>
      <c r="E127" s="16">
        <f t="shared" si="1"/>
        <v>-10</v>
      </c>
      <c r="F127" s="17">
        <v>-4.3984019931933002E-2</v>
      </c>
    </row>
    <row r="128" spans="1:6" x14ac:dyDescent="0.25">
      <c r="A128" s="23"/>
      <c r="B128" s="8"/>
      <c r="C128" s="8"/>
      <c r="D128" s="8"/>
      <c r="E128" s="8"/>
      <c r="F128" s="24"/>
    </row>
    <row r="129" spans="1:6" ht="13" thickBot="1" x14ac:dyDescent="0.3">
      <c r="A129" s="37"/>
      <c r="B129" s="18"/>
      <c r="C129" s="18"/>
      <c r="D129" s="18"/>
      <c r="E129" s="18"/>
      <c r="F129" s="38"/>
    </row>
    <row r="130" spans="1:6" ht="13" x14ac:dyDescent="0.3">
      <c r="A130" s="19" t="s">
        <v>91</v>
      </c>
      <c r="B130" s="20" t="s">
        <v>250</v>
      </c>
      <c r="C130" s="20">
        <v>313796</v>
      </c>
      <c r="D130" s="20">
        <v>353880</v>
      </c>
      <c r="E130" s="20">
        <f t="shared" si="1"/>
        <v>40084</v>
      </c>
      <c r="F130" s="21">
        <v>0.120940263243836</v>
      </c>
    </row>
    <row r="131" spans="1:6" x14ac:dyDescent="0.25">
      <c r="A131" s="13"/>
      <c r="B131" s="4"/>
      <c r="C131" s="4"/>
      <c r="D131" s="4"/>
      <c r="E131" s="4"/>
      <c r="F131" s="14"/>
    </row>
    <row r="132" spans="1:6" x14ac:dyDescent="0.25">
      <c r="A132" s="13" t="s">
        <v>92</v>
      </c>
      <c r="B132" s="4" t="s">
        <v>250</v>
      </c>
      <c r="C132" s="4">
        <v>313796</v>
      </c>
      <c r="D132" s="4">
        <v>353880</v>
      </c>
      <c r="E132" s="4">
        <f t="shared" si="1"/>
        <v>40084</v>
      </c>
      <c r="F132" s="14">
        <v>0.120940263243836</v>
      </c>
    </row>
    <row r="133" spans="1:6" x14ac:dyDescent="0.25">
      <c r="A133" s="13"/>
      <c r="B133" s="4"/>
      <c r="C133" s="4"/>
      <c r="D133" s="4"/>
      <c r="E133" s="4"/>
      <c r="F133" s="14"/>
    </row>
    <row r="134" spans="1:6" x14ac:dyDescent="0.25">
      <c r="A134" s="26" t="s">
        <v>93</v>
      </c>
      <c r="B134" s="5" t="s">
        <v>206</v>
      </c>
      <c r="C134" s="5">
        <v>20109</v>
      </c>
      <c r="D134" s="5">
        <v>22053</v>
      </c>
      <c r="E134" s="5">
        <f t="shared" si="1"/>
        <v>1944</v>
      </c>
      <c r="F134" s="27">
        <v>9.2712938671493092E-2</v>
      </c>
    </row>
    <row r="135" spans="1:6" x14ac:dyDescent="0.25">
      <c r="A135" s="26" t="s">
        <v>94</v>
      </c>
      <c r="B135" s="5" t="s">
        <v>151</v>
      </c>
      <c r="C135" s="5">
        <v>21378</v>
      </c>
      <c r="D135" s="5">
        <v>22046</v>
      </c>
      <c r="E135" s="5">
        <f t="shared" si="1"/>
        <v>668</v>
      </c>
      <c r="F135" s="27">
        <v>3.0799161384804701E-2</v>
      </c>
    </row>
    <row r="136" spans="1:6" x14ac:dyDescent="0.25">
      <c r="A136" s="26" t="s">
        <v>95</v>
      </c>
      <c r="B136" s="5" t="s">
        <v>161</v>
      </c>
      <c r="C136" s="5">
        <v>46133</v>
      </c>
      <c r="D136" s="5">
        <v>49658</v>
      </c>
      <c r="E136" s="5">
        <f t="shared" si="1"/>
        <v>3525</v>
      </c>
      <c r="F136" s="27">
        <v>7.3910088143625E-2</v>
      </c>
    </row>
    <row r="137" spans="1:6" x14ac:dyDescent="0.25">
      <c r="A137" s="26" t="s">
        <v>96</v>
      </c>
      <c r="B137" s="5" t="s">
        <v>263</v>
      </c>
      <c r="C137" s="5">
        <v>2842</v>
      </c>
      <c r="D137" s="5">
        <v>3017</v>
      </c>
      <c r="E137" s="5">
        <f t="shared" si="1"/>
        <v>175</v>
      </c>
      <c r="F137" s="27">
        <v>5.9946883607457903E-2</v>
      </c>
    </row>
    <row r="138" spans="1:6" x14ac:dyDescent="0.25">
      <c r="A138" s="26" t="s">
        <v>97</v>
      </c>
      <c r="B138" s="5" t="s">
        <v>172</v>
      </c>
      <c r="C138" s="5">
        <v>94916</v>
      </c>
      <c r="D138" s="5">
        <v>111736</v>
      </c>
      <c r="E138" s="5">
        <f t="shared" si="1"/>
        <v>16820</v>
      </c>
      <c r="F138" s="27">
        <v>0.16448508122658201</v>
      </c>
    </row>
    <row r="139" spans="1:6" x14ac:dyDescent="0.25">
      <c r="A139" s="26" t="s">
        <v>98</v>
      </c>
      <c r="B139" s="5" t="s">
        <v>212</v>
      </c>
      <c r="C139" s="5">
        <v>52872</v>
      </c>
      <c r="D139" s="5">
        <v>60077</v>
      </c>
      <c r="E139" s="5">
        <f t="shared" si="1"/>
        <v>7205</v>
      </c>
      <c r="F139" s="27">
        <v>0.12857008904956399</v>
      </c>
    </row>
    <row r="140" spans="1:6" x14ac:dyDescent="0.25">
      <c r="A140" s="26" t="s">
        <v>99</v>
      </c>
      <c r="B140" s="5" t="s">
        <v>260</v>
      </c>
      <c r="C140" s="5">
        <v>46242</v>
      </c>
      <c r="D140" s="5">
        <v>52165</v>
      </c>
      <c r="E140" s="5">
        <f t="shared" si="1"/>
        <v>5923</v>
      </c>
      <c r="F140" s="27">
        <v>0.12126093895888498</v>
      </c>
    </row>
    <row r="141" spans="1:6" x14ac:dyDescent="0.25">
      <c r="A141" s="26" t="s">
        <v>100</v>
      </c>
      <c r="B141" s="5" t="s">
        <v>154</v>
      </c>
      <c r="C141" s="5">
        <v>6103</v>
      </c>
      <c r="D141" s="5">
        <v>6415</v>
      </c>
      <c r="E141" s="5">
        <f t="shared" si="1"/>
        <v>312</v>
      </c>
      <c r="F141" s="27">
        <v>4.9917785338395901E-2</v>
      </c>
    </row>
    <row r="142" spans="1:6" x14ac:dyDescent="0.25">
      <c r="A142" s="26" t="s">
        <v>101</v>
      </c>
      <c r="B142" s="5" t="s">
        <v>232</v>
      </c>
      <c r="C142" s="5">
        <v>23202</v>
      </c>
      <c r="D142" s="5">
        <v>26713</v>
      </c>
      <c r="E142" s="5">
        <f t="shared" si="1"/>
        <v>3511</v>
      </c>
      <c r="F142" s="27">
        <v>0.141914436242707</v>
      </c>
    </row>
    <row r="143" spans="1:6" ht="13" thickBot="1" x14ac:dyDescent="0.3">
      <c r="A143" s="28"/>
      <c r="B143" s="29"/>
      <c r="C143" s="29"/>
      <c r="D143" s="29"/>
      <c r="E143" s="29"/>
      <c r="F143" s="30"/>
    </row>
    <row r="144" spans="1:6" ht="13" thickBot="1" x14ac:dyDescent="0.3">
      <c r="A144" s="39"/>
      <c r="B144" s="22"/>
      <c r="C144" s="22"/>
      <c r="D144" s="22"/>
      <c r="E144" s="22"/>
      <c r="F144" s="40"/>
    </row>
    <row r="145" spans="1:6" ht="13" x14ac:dyDescent="0.3">
      <c r="A145" s="19" t="s">
        <v>102</v>
      </c>
      <c r="B145" s="20" t="s">
        <v>211</v>
      </c>
      <c r="C145" s="20">
        <v>28543</v>
      </c>
      <c r="D145" s="20">
        <v>31885</v>
      </c>
      <c r="E145" s="20">
        <f t="shared" si="1"/>
        <v>3342</v>
      </c>
      <c r="F145" s="21">
        <v>0.11133921605328301</v>
      </c>
    </row>
    <row r="146" spans="1:6" x14ac:dyDescent="0.25">
      <c r="A146" s="13"/>
      <c r="B146" s="4"/>
      <c r="C146" s="4"/>
      <c r="D146" s="4"/>
      <c r="E146" s="4"/>
      <c r="F146" s="14"/>
    </row>
    <row r="147" spans="1:6" ht="13" thickBot="1" x14ac:dyDescent="0.3">
      <c r="A147" s="15" t="s">
        <v>103</v>
      </c>
      <c r="B147" s="16" t="s">
        <v>211</v>
      </c>
      <c r="C147" s="16">
        <v>28543</v>
      </c>
      <c r="D147" s="16">
        <v>31885</v>
      </c>
      <c r="E147" s="16">
        <f t="shared" si="1"/>
        <v>3342</v>
      </c>
      <c r="F147" s="17">
        <v>0.11132970221207099</v>
      </c>
    </row>
    <row r="148" spans="1:6" x14ac:dyDescent="0.25">
      <c r="A148" s="23"/>
      <c r="B148" s="8"/>
      <c r="C148" s="8"/>
      <c r="D148" s="8"/>
      <c r="E148" s="8"/>
      <c r="F148" s="24"/>
    </row>
    <row r="149" spans="1:6" ht="13" thickBot="1" x14ac:dyDescent="0.3">
      <c r="A149" s="37"/>
      <c r="B149" s="18"/>
      <c r="C149" s="18"/>
      <c r="D149" s="18"/>
      <c r="E149" s="18"/>
      <c r="F149" s="38"/>
    </row>
    <row r="150" spans="1:6" ht="13" x14ac:dyDescent="0.3">
      <c r="A150" s="19" t="s">
        <v>104</v>
      </c>
      <c r="B150" s="20" t="s">
        <v>153</v>
      </c>
      <c r="C150" s="20">
        <v>169952</v>
      </c>
      <c r="D150" s="20">
        <v>178652</v>
      </c>
      <c r="E150" s="20">
        <f t="shared" ref="E150:E213" si="2">D150-C150</f>
        <v>8700</v>
      </c>
      <c r="F150" s="21">
        <v>5.0048561848521397E-2</v>
      </c>
    </row>
    <row r="151" spans="1:6" x14ac:dyDescent="0.25">
      <c r="A151" s="13"/>
      <c r="B151" s="4"/>
      <c r="C151" s="4"/>
      <c r="D151" s="4"/>
      <c r="E151" s="4"/>
      <c r="F151" s="14"/>
    </row>
    <row r="152" spans="1:6" x14ac:dyDescent="0.25">
      <c r="A152" s="13" t="s">
        <v>105</v>
      </c>
      <c r="B152" s="4" t="s">
        <v>152</v>
      </c>
      <c r="C152" s="4">
        <v>159868</v>
      </c>
      <c r="D152" s="4">
        <v>167918</v>
      </c>
      <c r="E152" s="4">
        <f t="shared" si="2"/>
        <v>8050</v>
      </c>
      <c r="F152" s="14">
        <v>4.9248706008668805E-2</v>
      </c>
    </row>
    <row r="153" spans="1:6" ht="13" thickBot="1" x14ac:dyDescent="0.3">
      <c r="A153" s="15" t="s">
        <v>106</v>
      </c>
      <c r="B153" s="16" t="s">
        <v>284</v>
      </c>
      <c r="C153" s="16">
        <v>10084</v>
      </c>
      <c r="D153" s="16">
        <v>10734</v>
      </c>
      <c r="E153" s="16">
        <f t="shared" si="2"/>
        <v>650</v>
      </c>
      <c r="F153" s="17">
        <v>6.2645500910554194E-2</v>
      </c>
    </row>
    <row r="154" spans="1:6" x14ac:dyDescent="0.25">
      <c r="A154" s="23"/>
      <c r="B154" s="8"/>
      <c r="C154" s="8"/>
      <c r="D154" s="8"/>
      <c r="E154" s="8"/>
      <c r="F154" s="24"/>
    </row>
    <row r="155" spans="1:6" ht="13" thickBot="1" x14ac:dyDescent="0.3">
      <c r="A155" s="37"/>
      <c r="B155" s="18"/>
      <c r="C155" s="18"/>
      <c r="D155" s="18"/>
      <c r="E155" s="18"/>
      <c r="F155" s="38"/>
    </row>
    <row r="156" spans="1:6" ht="13" x14ac:dyDescent="0.3">
      <c r="A156" s="19" t="s">
        <v>107</v>
      </c>
      <c r="B156" s="20" t="s">
        <v>180</v>
      </c>
      <c r="C156" s="20">
        <v>326309</v>
      </c>
      <c r="D156" s="20">
        <v>346334</v>
      </c>
      <c r="E156" s="20">
        <f t="shared" si="2"/>
        <v>20025</v>
      </c>
      <c r="F156" s="21">
        <v>5.9736557584690896E-2</v>
      </c>
    </row>
    <row r="157" spans="1:6" x14ac:dyDescent="0.25">
      <c r="A157" s="13"/>
      <c r="B157" s="4"/>
      <c r="C157" s="4"/>
      <c r="D157" s="4"/>
      <c r="E157" s="4"/>
      <c r="F157" s="14"/>
    </row>
    <row r="158" spans="1:6" x14ac:dyDescent="0.25">
      <c r="A158" s="13" t="s">
        <v>108</v>
      </c>
      <c r="B158" s="4" t="s">
        <v>180</v>
      </c>
      <c r="C158" s="4">
        <v>326309</v>
      </c>
      <c r="D158" s="4">
        <v>346334</v>
      </c>
      <c r="E158" s="4">
        <f t="shared" si="2"/>
        <v>20025</v>
      </c>
      <c r="F158" s="14">
        <v>5.9736557584690896E-2</v>
      </c>
    </row>
    <row r="159" spans="1:6" x14ac:dyDescent="0.25">
      <c r="A159" s="13"/>
      <c r="B159" s="4"/>
      <c r="C159" s="4"/>
      <c r="D159" s="4"/>
      <c r="E159" s="4"/>
      <c r="F159" s="14"/>
    </row>
    <row r="160" spans="1:6" x14ac:dyDescent="0.25">
      <c r="A160" s="26" t="s">
        <v>109</v>
      </c>
      <c r="B160" s="5" t="s">
        <v>266</v>
      </c>
      <c r="C160" s="5">
        <v>45597</v>
      </c>
      <c r="D160" s="5">
        <v>47503</v>
      </c>
      <c r="E160" s="5">
        <f t="shared" si="2"/>
        <v>1906</v>
      </c>
      <c r="F160" s="27">
        <v>4.1039016177228896E-2</v>
      </c>
    </row>
    <row r="161" spans="1:6" x14ac:dyDescent="0.25">
      <c r="A161" s="26" t="s">
        <v>110</v>
      </c>
      <c r="B161" s="5" t="s">
        <v>208</v>
      </c>
      <c r="C161" s="5">
        <v>155587</v>
      </c>
      <c r="D161" s="5">
        <v>159790</v>
      </c>
      <c r="E161" s="5">
        <f t="shared" si="2"/>
        <v>4203</v>
      </c>
      <c r="F161" s="27">
        <v>2.6694065199859302E-2</v>
      </c>
    </row>
    <row r="162" spans="1:6" ht="13" thickBot="1" x14ac:dyDescent="0.3">
      <c r="A162" s="28" t="s">
        <v>111</v>
      </c>
      <c r="B162" s="29" t="s">
        <v>247</v>
      </c>
      <c r="C162" s="29">
        <v>125125</v>
      </c>
      <c r="D162" s="29">
        <v>139041</v>
      </c>
      <c r="E162" s="29">
        <f t="shared" si="2"/>
        <v>13916</v>
      </c>
      <c r="F162" s="30">
        <v>0.106011402372683</v>
      </c>
    </row>
    <row r="163" spans="1:6" x14ac:dyDescent="0.25">
      <c r="A163" s="41"/>
      <c r="B163" s="25"/>
      <c r="C163" s="25"/>
      <c r="D163" s="25"/>
      <c r="E163" s="25"/>
      <c r="F163" s="42"/>
    </row>
    <row r="164" spans="1:6" ht="13" thickBot="1" x14ac:dyDescent="0.3">
      <c r="A164" s="37"/>
      <c r="B164" s="18"/>
      <c r="C164" s="18"/>
      <c r="D164" s="18"/>
      <c r="E164" s="18"/>
      <c r="F164" s="38"/>
    </row>
    <row r="165" spans="1:6" ht="13" x14ac:dyDescent="0.3">
      <c r="A165" s="19" t="s">
        <v>112</v>
      </c>
      <c r="B165" s="20" t="s">
        <v>197</v>
      </c>
      <c r="C165" s="20">
        <v>381561</v>
      </c>
      <c r="D165" s="20">
        <v>422363</v>
      </c>
      <c r="E165" s="20">
        <f t="shared" si="2"/>
        <v>40802</v>
      </c>
      <c r="F165" s="33">
        <v>0.10211222399079301</v>
      </c>
    </row>
    <row r="166" spans="1:6" x14ac:dyDescent="0.25">
      <c r="A166" s="13"/>
      <c r="B166" s="4"/>
      <c r="C166" s="4"/>
      <c r="D166" s="4"/>
      <c r="E166" s="4"/>
      <c r="F166" s="34"/>
    </row>
    <row r="167" spans="1:6" x14ac:dyDescent="0.25">
      <c r="A167" s="13" t="s">
        <v>113</v>
      </c>
      <c r="B167" s="4" t="s">
        <v>157</v>
      </c>
      <c r="C167" s="4">
        <v>157590</v>
      </c>
      <c r="D167" s="4">
        <v>180473</v>
      </c>
      <c r="E167" s="4">
        <f t="shared" si="2"/>
        <v>22883</v>
      </c>
      <c r="F167" s="34">
        <v>0.136507783965163</v>
      </c>
    </row>
    <row r="168" spans="1:6" x14ac:dyDescent="0.25">
      <c r="A168" s="13"/>
      <c r="B168" s="4"/>
      <c r="C168" s="4"/>
      <c r="D168" s="4"/>
      <c r="E168" s="4"/>
      <c r="F168" s="34"/>
    </row>
    <row r="169" spans="1:6" x14ac:dyDescent="0.25">
      <c r="A169" s="26" t="s">
        <v>114</v>
      </c>
      <c r="B169" s="5" t="s">
        <v>229</v>
      </c>
      <c r="C169" s="5">
        <v>56156</v>
      </c>
      <c r="D169" s="5">
        <v>63513</v>
      </c>
      <c r="E169" s="5">
        <f t="shared" si="2"/>
        <v>7357</v>
      </c>
      <c r="F169" s="35">
        <v>0.12386520918219499</v>
      </c>
    </row>
    <row r="170" spans="1:6" x14ac:dyDescent="0.25">
      <c r="A170" s="26" t="s">
        <v>115</v>
      </c>
      <c r="B170" s="5" t="s">
        <v>227</v>
      </c>
      <c r="C170" s="5">
        <v>17414</v>
      </c>
      <c r="D170" s="5">
        <v>19004</v>
      </c>
      <c r="E170" s="5">
        <f t="shared" si="2"/>
        <v>1590</v>
      </c>
      <c r="F170" s="35">
        <v>8.7735608951402505E-2</v>
      </c>
    </row>
    <row r="171" spans="1:6" x14ac:dyDescent="0.25">
      <c r="A171" s="26" t="s">
        <v>116</v>
      </c>
      <c r="B171" s="5" t="s">
        <v>228</v>
      </c>
      <c r="C171" s="5">
        <v>18958</v>
      </c>
      <c r="D171" s="5">
        <v>22027</v>
      </c>
      <c r="E171" s="5">
        <f t="shared" si="2"/>
        <v>3069</v>
      </c>
      <c r="F171" s="35">
        <v>0.15117873351187</v>
      </c>
    </row>
    <row r="172" spans="1:6" x14ac:dyDescent="0.25">
      <c r="A172" s="26" t="s">
        <v>117</v>
      </c>
      <c r="B172" s="5" t="s">
        <v>236</v>
      </c>
      <c r="C172" s="5">
        <v>23889</v>
      </c>
      <c r="D172" s="5">
        <v>27585</v>
      </c>
      <c r="E172" s="5">
        <f t="shared" si="2"/>
        <v>3696</v>
      </c>
      <c r="F172" s="35">
        <v>0.144901417788696</v>
      </c>
    </row>
    <row r="173" spans="1:6" x14ac:dyDescent="0.25">
      <c r="A173" s="26" t="s">
        <v>118</v>
      </c>
      <c r="B173" s="5" t="s">
        <v>215</v>
      </c>
      <c r="C173" s="5">
        <v>6496</v>
      </c>
      <c r="D173" s="5">
        <v>7341</v>
      </c>
      <c r="E173" s="5">
        <f t="shared" si="2"/>
        <v>845</v>
      </c>
      <c r="F173" s="35">
        <v>0.123016878703885</v>
      </c>
    </row>
    <row r="174" spans="1:6" x14ac:dyDescent="0.25">
      <c r="A174" s="26" t="s">
        <v>119</v>
      </c>
      <c r="B174" s="5" t="s">
        <v>200</v>
      </c>
      <c r="C174" s="5">
        <v>27546</v>
      </c>
      <c r="D174" s="5">
        <v>33137</v>
      </c>
      <c r="E174" s="5">
        <f t="shared" si="2"/>
        <v>5591</v>
      </c>
      <c r="F174" s="35">
        <v>0.18652276972401999</v>
      </c>
    </row>
    <row r="175" spans="1:6" ht="13" thickBot="1" x14ac:dyDescent="0.3">
      <c r="A175" s="26" t="s">
        <v>120</v>
      </c>
      <c r="B175" s="5" t="s">
        <v>231</v>
      </c>
      <c r="C175" s="5">
        <v>7132</v>
      </c>
      <c r="D175" s="5">
        <v>7866</v>
      </c>
      <c r="E175" s="5">
        <f t="shared" si="2"/>
        <v>734</v>
      </c>
      <c r="F175" s="36">
        <v>9.8384669079225592E-2</v>
      </c>
    </row>
    <row r="176" spans="1:6" x14ac:dyDescent="0.25">
      <c r="A176" s="23"/>
      <c r="B176" s="8"/>
      <c r="C176" s="8"/>
      <c r="D176" s="8"/>
      <c r="E176" s="8"/>
      <c r="F176" s="24"/>
    </row>
    <row r="177" spans="1:6" x14ac:dyDescent="0.25">
      <c r="A177" s="13" t="s">
        <v>121</v>
      </c>
      <c r="B177" s="4" t="s">
        <v>201</v>
      </c>
      <c r="C177" s="4">
        <v>105430</v>
      </c>
      <c r="D177" s="4">
        <v>112426</v>
      </c>
      <c r="E177" s="4">
        <f t="shared" si="2"/>
        <v>6996</v>
      </c>
      <c r="F177" s="14">
        <v>6.445483485050249E-2</v>
      </c>
    </row>
    <row r="178" spans="1:6" x14ac:dyDescent="0.25">
      <c r="A178" s="13"/>
      <c r="B178" s="4"/>
      <c r="C178" s="4"/>
      <c r="D178" s="4"/>
      <c r="E178" s="4"/>
      <c r="F178" s="14"/>
    </row>
    <row r="179" spans="1:6" x14ac:dyDescent="0.25">
      <c r="A179" s="26" t="s">
        <v>122</v>
      </c>
      <c r="B179" s="5" t="s">
        <v>268</v>
      </c>
      <c r="C179" s="5">
        <v>2840</v>
      </c>
      <c r="D179" s="5">
        <v>2887</v>
      </c>
      <c r="E179" s="5">
        <f t="shared" si="2"/>
        <v>47</v>
      </c>
      <c r="F179" s="27">
        <v>1.6305153240114799E-2</v>
      </c>
    </row>
    <row r="180" spans="1:6" x14ac:dyDescent="0.25">
      <c r="A180" s="26" t="s">
        <v>123</v>
      </c>
      <c r="B180" s="5" t="s">
        <v>248</v>
      </c>
      <c r="C180" s="5">
        <v>102590</v>
      </c>
      <c r="D180" s="5">
        <v>109539</v>
      </c>
      <c r="E180" s="5">
        <f t="shared" si="2"/>
        <v>6949</v>
      </c>
      <c r="F180" s="27">
        <v>6.5751305902537208E-2</v>
      </c>
    </row>
    <row r="181" spans="1:6" x14ac:dyDescent="0.25">
      <c r="A181" s="13"/>
      <c r="B181" s="4"/>
      <c r="C181" s="4"/>
      <c r="D181" s="4"/>
      <c r="E181" s="4"/>
      <c r="F181" s="14"/>
    </row>
    <row r="182" spans="1:6" x14ac:dyDescent="0.25">
      <c r="A182" s="13" t="s">
        <v>124</v>
      </c>
      <c r="B182" s="4" t="s">
        <v>226</v>
      </c>
      <c r="C182" s="4">
        <v>64999</v>
      </c>
      <c r="D182" s="4">
        <v>68512</v>
      </c>
      <c r="E182" s="4">
        <f t="shared" si="2"/>
        <v>3513</v>
      </c>
      <c r="F182" s="14">
        <v>5.2772459398056103E-2</v>
      </c>
    </row>
    <row r="183" spans="1:6" x14ac:dyDescent="0.25">
      <c r="A183" s="13"/>
      <c r="B183" s="4"/>
      <c r="C183" s="4"/>
      <c r="D183" s="4"/>
      <c r="E183" s="4"/>
      <c r="F183" s="14"/>
    </row>
    <row r="184" spans="1:6" x14ac:dyDescent="0.25">
      <c r="A184" s="13" t="s">
        <v>125</v>
      </c>
      <c r="B184" s="4" t="s">
        <v>262</v>
      </c>
      <c r="C184" s="4">
        <v>53542</v>
      </c>
      <c r="D184" s="4">
        <v>60952</v>
      </c>
      <c r="E184" s="4">
        <f t="shared" si="2"/>
        <v>7410</v>
      </c>
      <c r="F184" s="14">
        <v>0.13046398879834201</v>
      </c>
    </row>
    <row r="185" spans="1:6" x14ac:dyDescent="0.25">
      <c r="A185" s="13"/>
      <c r="B185" s="4"/>
      <c r="C185" s="4"/>
      <c r="D185" s="4"/>
      <c r="E185" s="4"/>
      <c r="F185" s="14"/>
    </row>
    <row r="186" spans="1:6" x14ac:dyDescent="0.25">
      <c r="A186" s="26" t="s">
        <v>126</v>
      </c>
      <c r="B186" s="5" t="s">
        <v>202</v>
      </c>
      <c r="C186" s="5">
        <v>26110</v>
      </c>
      <c r="D186" s="5">
        <v>31884</v>
      </c>
      <c r="E186" s="5">
        <f t="shared" si="2"/>
        <v>5774</v>
      </c>
      <c r="F186" s="27">
        <v>0.201780760042198</v>
      </c>
    </row>
    <row r="187" spans="1:6" x14ac:dyDescent="0.25">
      <c r="A187" s="26" t="s">
        <v>127</v>
      </c>
      <c r="B187" s="5" t="s">
        <v>171</v>
      </c>
      <c r="C187" s="5">
        <v>3985</v>
      </c>
      <c r="D187" s="5">
        <v>4263</v>
      </c>
      <c r="E187" s="5">
        <f t="shared" si="2"/>
        <v>278</v>
      </c>
      <c r="F187" s="27">
        <v>6.7583932325276902E-2</v>
      </c>
    </row>
    <row r="188" spans="1:6" x14ac:dyDescent="0.25">
      <c r="A188" s="26" t="s">
        <v>128</v>
      </c>
      <c r="B188" s="5" t="s">
        <v>282</v>
      </c>
      <c r="C188" s="5">
        <v>6336</v>
      </c>
      <c r="D188" s="5">
        <v>6414</v>
      </c>
      <c r="E188" s="5">
        <f t="shared" si="2"/>
        <v>78</v>
      </c>
      <c r="F188" s="27">
        <v>1.21761506641982E-2</v>
      </c>
    </row>
    <row r="189" spans="1:6" ht="13" thickBot="1" x14ac:dyDescent="0.3">
      <c r="A189" s="28" t="s">
        <v>129</v>
      </c>
      <c r="B189" s="29" t="s">
        <v>169</v>
      </c>
      <c r="C189" s="29">
        <v>17112</v>
      </c>
      <c r="D189" s="29">
        <v>18391</v>
      </c>
      <c r="E189" s="29">
        <f t="shared" si="2"/>
        <v>1279</v>
      </c>
      <c r="F189" s="30">
        <v>7.2326587344246893E-2</v>
      </c>
    </row>
    <row r="190" spans="1:6" x14ac:dyDescent="0.25">
      <c r="A190" s="23"/>
      <c r="B190" s="8"/>
      <c r="C190" s="8"/>
      <c r="D190" s="8"/>
      <c r="E190" s="8"/>
      <c r="F190" s="24"/>
    </row>
    <row r="191" spans="1:6" ht="13" thickBot="1" x14ac:dyDescent="0.3">
      <c r="A191" s="37"/>
      <c r="B191" s="18"/>
      <c r="C191" s="18"/>
      <c r="D191" s="18"/>
      <c r="E191" s="18"/>
      <c r="F191" s="38"/>
    </row>
    <row r="192" spans="1:6" ht="13" x14ac:dyDescent="0.3">
      <c r="A192" s="19" t="s">
        <v>130</v>
      </c>
      <c r="B192" s="20" t="s">
        <v>162</v>
      </c>
      <c r="C192" s="20">
        <v>42544</v>
      </c>
      <c r="D192" s="20">
        <v>46030</v>
      </c>
      <c r="E192" s="20">
        <f t="shared" si="2"/>
        <v>3486</v>
      </c>
      <c r="F192" s="21">
        <v>7.9065452776436701E-2</v>
      </c>
    </row>
    <row r="193" spans="1:6" x14ac:dyDescent="0.25">
      <c r="A193" s="13"/>
      <c r="B193" s="4"/>
      <c r="C193" s="4"/>
      <c r="D193" s="4"/>
      <c r="E193" s="4"/>
      <c r="F193" s="14"/>
    </row>
    <row r="194" spans="1:6" x14ac:dyDescent="0.25">
      <c r="A194" s="13" t="s">
        <v>131</v>
      </c>
      <c r="B194" s="4" t="s">
        <v>238</v>
      </c>
      <c r="C194" s="4">
        <v>8828</v>
      </c>
      <c r="D194" s="4">
        <v>9863</v>
      </c>
      <c r="E194" s="4">
        <f t="shared" si="2"/>
        <v>1035</v>
      </c>
      <c r="F194" s="14">
        <v>0.11145374354645202</v>
      </c>
    </row>
    <row r="195" spans="1:6" x14ac:dyDescent="0.25">
      <c r="A195" s="13" t="s">
        <v>132</v>
      </c>
      <c r="B195" s="4" t="s">
        <v>224</v>
      </c>
      <c r="C195" s="4">
        <v>1802</v>
      </c>
      <c r="D195" s="4">
        <v>1919</v>
      </c>
      <c r="E195" s="4">
        <f t="shared" si="2"/>
        <v>117</v>
      </c>
      <c r="F195" s="14">
        <v>6.3050647275284505E-2</v>
      </c>
    </row>
    <row r="196" spans="1:6" ht="13" thickBot="1" x14ac:dyDescent="0.3">
      <c r="A196" s="15" t="s">
        <v>133</v>
      </c>
      <c r="B196" s="16" t="s">
        <v>158</v>
      </c>
      <c r="C196" s="16">
        <v>31914</v>
      </c>
      <c r="D196" s="16">
        <v>34248</v>
      </c>
      <c r="E196" s="16">
        <f t="shared" si="2"/>
        <v>2334</v>
      </c>
      <c r="F196" s="17">
        <v>7.0847510265523703E-2</v>
      </c>
    </row>
    <row r="197" spans="1:6" x14ac:dyDescent="0.25">
      <c r="A197" s="23"/>
      <c r="B197" s="8"/>
      <c r="C197" s="8"/>
      <c r="D197" s="8"/>
      <c r="E197" s="8"/>
      <c r="F197" s="24"/>
    </row>
    <row r="198" spans="1:6" ht="13" thickBot="1" x14ac:dyDescent="0.3">
      <c r="A198" s="37"/>
      <c r="B198" s="18"/>
      <c r="C198" s="18"/>
      <c r="D198" s="18"/>
      <c r="E198" s="18"/>
      <c r="F198" s="38"/>
    </row>
    <row r="199" spans="1:6" ht="13" x14ac:dyDescent="0.3">
      <c r="A199" s="19" t="s">
        <v>134</v>
      </c>
      <c r="B199" s="20" t="s">
        <v>149</v>
      </c>
      <c r="C199" s="20">
        <v>221413</v>
      </c>
      <c r="D199" s="20">
        <v>235997</v>
      </c>
      <c r="E199" s="20">
        <f t="shared" si="2"/>
        <v>14584</v>
      </c>
      <c r="F199" s="21">
        <v>6.3993244678566291E-2</v>
      </c>
    </row>
    <row r="200" spans="1:6" x14ac:dyDescent="0.25">
      <c r="A200" s="13"/>
      <c r="B200" s="4"/>
      <c r="C200" s="4"/>
      <c r="D200" s="4"/>
      <c r="E200" s="4">
        <f t="shared" si="2"/>
        <v>0</v>
      </c>
      <c r="F200" s="14"/>
    </row>
    <row r="201" spans="1:6" x14ac:dyDescent="0.25">
      <c r="A201" s="13" t="s">
        <v>135</v>
      </c>
      <c r="B201" s="4" t="s">
        <v>150</v>
      </c>
      <c r="C201" s="4">
        <v>25847</v>
      </c>
      <c r="D201" s="4">
        <v>27533</v>
      </c>
      <c r="E201" s="4">
        <f t="shared" si="2"/>
        <v>1686</v>
      </c>
      <c r="F201" s="14">
        <v>6.3385584902846404E-2</v>
      </c>
    </row>
    <row r="202" spans="1:6" ht="13" thickBot="1" x14ac:dyDescent="0.3">
      <c r="A202" s="15" t="s">
        <v>136</v>
      </c>
      <c r="B202" s="16" t="s">
        <v>187</v>
      </c>
      <c r="C202" s="16">
        <v>195566</v>
      </c>
      <c r="D202" s="16">
        <v>208464</v>
      </c>
      <c r="E202" s="16">
        <f t="shared" si="2"/>
        <v>12898</v>
      </c>
      <c r="F202" s="17">
        <v>6.4075200328377296E-2</v>
      </c>
    </row>
    <row r="203" spans="1:6" x14ac:dyDescent="0.25">
      <c r="A203" s="23"/>
      <c r="B203" s="8"/>
      <c r="C203" s="8"/>
      <c r="D203" s="8"/>
      <c r="E203" s="8"/>
      <c r="F203" s="24"/>
    </row>
    <row r="204" spans="1:6" ht="13" thickBot="1" x14ac:dyDescent="0.3">
      <c r="A204" s="37"/>
      <c r="B204" s="18"/>
      <c r="C204" s="18"/>
      <c r="D204" s="18"/>
      <c r="E204" s="18"/>
      <c r="F204" s="38"/>
    </row>
    <row r="205" spans="1:6" ht="13" x14ac:dyDescent="0.3">
      <c r="A205" s="19" t="s">
        <v>137</v>
      </c>
      <c r="B205" s="20" t="s">
        <v>233</v>
      </c>
      <c r="C205" s="20">
        <v>135487</v>
      </c>
      <c r="D205" s="20">
        <v>143990</v>
      </c>
      <c r="E205" s="20">
        <f t="shared" si="2"/>
        <v>8503</v>
      </c>
      <c r="F205" s="21">
        <v>6.1053781021827E-2</v>
      </c>
    </row>
    <row r="206" spans="1:6" x14ac:dyDescent="0.25">
      <c r="A206" s="13"/>
      <c r="B206" s="4"/>
      <c r="C206" s="4"/>
      <c r="D206" s="4"/>
      <c r="E206" s="4"/>
      <c r="F206" s="14"/>
    </row>
    <row r="207" spans="1:6" x14ac:dyDescent="0.25">
      <c r="A207" s="13" t="s">
        <v>138</v>
      </c>
      <c r="B207" s="4" t="s">
        <v>257</v>
      </c>
      <c r="C207" s="4">
        <v>25420</v>
      </c>
      <c r="D207" s="4">
        <v>27220</v>
      </c>
      <c r="E207" s="4">
        <f t="shared" si="2"/>
        <v>1800</v>
      </c>
      <c r="F207" s="14">
        <v>6.8654907672436302E-2</v>
      </c>
    </row>
    <row r="208" spans="1:6" x14ac:dyDescent="0.25">
      <c r="A208" s="13" t="s">
        <v>139</v>
      </c>
      <c r="B208" s="4" t="s">
        <v>239</v>
      </c>
      <c r="C208" s="4">
        <v>28875</v>
      </c>
      <c r="D208" s="4">
        <v>31464</v>
      </c>
      <c r="E208" s="4">
        <f t="shared" si="2"/>
        <v>2589</v>
      </c>
      <c r="F208" s="14">
        <v>8.6241731438994093E-2</v>
      </c>
    </row>
    <row r="209" spans="1:6" x14ac:dyDescent="0.25">
      <c r="A209" s="13" t="s">
        <v>140</v>
      </c>
      <c r="B209" s="4" t="s">
        <v>255</v>
      </c>
      <c r="C209" s="4">
        <v>74659</v>
      </c>
      <c r="D209" s="4">
        <v>78748</v>
      </c>
      <c r="E209" s="4">
        <f t="shared" si="2"/>
        <v>4089</v>
      </c>
      <c r="F209" s="14">
        <v>5.3463077040203401E-2</v>
      </c>
    </row>
    <row r="210" spans="1:6" ht="13" thickBot="1" x14ac:dyDescent="0.3">
      <c r="A210" s="15" t="s">
        <v>141</v>
      </c>
      <c r="B210" s="16" t="s">
        <v>249</v>
      </c>
      <c r="C210" s="16">
        <v>6533</v>
      </c>
      <c r="D210" s="16">
        <v>6558</v>
      </c>
      <c r="E210" s="16">
        <f t="shared" si="2"/>
        <v>25</v>
      </c>
      <c r="F210" s="17">
        <v>3.8730290002342302E-3</v>
      </c>
    </row>
    <row r="211" spans="1:6" x14ac:dyDescent="0.25">
      <c r="A211" s="23"/>
      <c r="B211" s="8"/>
      <c r="C211" s="8"/>
      <c r="D211" s="8"/>
      <c r="E211" s="8"/>
      <c r="F211" s="24"/>
    </row>
    <row r="212" spans="1:6" ht="13" thickBot="1" x14ac:dyDescent="0.3">
      <c r="A212" s="37"/>
      <c r="B212" s="18"/>
      <c r="C212" s="18"/>
      <c r="D212" s="18"/>
      <c r="E212" s="18"/>
      <c r="F212" s="38"/>
    </row>
    <row r="213" spans="1:6" ht="13" x14ac:dyDescent="0.3">
      <c r="A213" s="19" t="s">
        <v>142</v>
      </c>
      <c r="B213" s="20" t="s">
        <v>196</v>
      </c>
      <c r="C213" s="20">
        <v>301323</v>
      </c>
      <c r="D213" s="20">
        <v>302823</v>
      </c>
      <c r="E213" s="20">
        <f t="shared" si="2"/>
        <v>1500</v>
      </c>
      <c r="F213" s="21">
        <v>4.9669304174293502E-3</v>
      </c>
    </row>
    <row r="214" spans="1:6" x14ac:dyDescent="0.25">
      <c r="A214" s="13"/>
      <c r="B214" s="4"/>
      <c r="C214" s="4"/>
      <c r="D214" s="4"/>
      <c r="E214" s="4"/>
      <c r="F214" s="14"/>
    </row>
    <row r="215" spans="1:6" x14ac:dyDescent="0.25">
      <c r="A215" s="13" t="s">
        <v>143</v>
      </c>
      <c r="B215" s="4" t="s">
        <v>276</v>
      </c>
      <c r="C215" s="4">
        <v>158661</v>
      </c>
      <c r="D215" s="4">
        <v>153566</v>
      </c>
      <c r="E215" s="4">
        <f t="shared" ref="E215:E222" si="3">D215-C215</f>
        <v>-5095</v>
      </c>
      <c r="F215" s="14">
        <v>-3.2586199951395403E-2</v>
      </c>
    </row>
    <row r="216" spans="1:6" x14ac:dyDescent="0.25">
      <c r="A216" s="13" t="s">
        <v>144</v>
      </c>
      <c r="B216" s="4" t="s">
        <v>267</v>
      </c>
      <c r="C216" s="4">
        <v>49593</v>
      </c>
      <c r="D216" s="4">
        <v>51303</v>
      </c>
      <c r="E216" s="4">
        <f t="shared" si="3"/>
        <v>1710</v>
      </c>
      <c r="F216" s="14">
        <v>3.39570591673422E-2</v>
      </c>
    </row>
    <row r="217" spans="1:6" x14ac:dyDescent="0.25">
      <c r="A217" s="13" t="s">
        <v>145</v>
      </c>
      <c r="B217" s="4" t="s">
        <v>209</v>
      </c>
      <c r="C217" s="4">
        <v>93069</v>
      </c>
      <c r="D217" s="4">
        <v>97954</v>
      </c>
      <c r="E217" s="4">
        <f t="shared" si="3"/>
        <v>4885</v>
      </c>
      <c r="F217" s="14">
        <v>5.1287901644323494E-2</v>
      </c>
    </row>
    <row r="218" spans="1:6" x14ac:dyDescent="0.25">
      <c r="A218" s="13"/>
      <c r="B218" s="4"/>
      <c r="C218" s="4"/>
      <c r="D218" s="4"/>
      <c r="E218" s="4"/>
      <c r="F218" s="14"/>
    </row>
    <row r="219" spans="1:6" x14ac:dyDescent="0.25">
      <c r="A219" s="26" t="s">
        <v>146</v>
      </c>
      <c r="B219" s="5" t="s">
        <v>183</v>
      </c>
      <c r="C219" s="5">
        <v>146374</v>
      </c>
      <c r="D219" s="5">
        <v>141347</v>
      </c>
      <c r="E219" s="5">
        <f t="shared" si="3"/>
        <v>-5027</v>
      </c>
      <c r="F219" s="27">
        <v>-3.48866011588067E-2</v>
      </c>
    </row>
    <row r="220" spans="1:6" x14ac:dyDescent="0.25">
      <c r="A220" s="26" t="s">
        <v>147</v>
      </c>
      <c r="B220" s="5" t="s">
        <v>267</v>
      </c>
      <c r="C220" s="5">
        <v>49593</v>
      </c>
      <c r="D220" s="5">
        <v>51303</v>
      </c>
      <c r="E220" s="5">
        <f t="shared" si="3"/>
        <v>1710</v>
      </c>
      <c r="F220" s="27">
        <v>3.3951670419116696E-2</v>
      </c>
    </row>
    <row r="221" spans="1:6" x14ac:dyDescent="0.25">
      <c r="A221" s="26" t="s">
        <v>148</v>
      </c>
      <c r="B221" s="5" t="s">
        <v>209</v>
      </c>
      <c r="C221" s="5">
        <v>93069</v>
      </c>
      <c r="D221" s="5">
        <v>97954</v>
      </c>
      <c r="E221" s="5">
        <f t="shared" si="3"/>
        <v>4885</v>
      </c>
      <c r="F221" s="27">
        <v>5.1288528869635197E-2</v>
      </c>
    </row>
    <row r="222" spans="1:6" ht="13" thickBot="1" x14ac:dyDescent="0.3">
      <c r="A222" s="28" t="s">
        <v>71</v>
      </c>
      <c r="B222" s="29" t="s">
        <v>244</v>
      </c>
      <c r="C222" s="29">
        <v>12287</v>
      </c>
      <c r="D222" s="29">
        <v>2033</v>
      </c>
      <c r="E222" s="29">
        <f t="shared" si="3"/>
        <v>-10254</v>
      </c>
      <c r="F222" s="30">
        <v>-5.5526311842490898E-2</v>
      </c>
    </row>
    <row r="223" spans="1:6" x14ac:dyDescent="0.25">
      <c r="A223" s="44" t="s">
        <v>314</v>
      </c>
      <c r="B223" s="44"/>
      <c r="C223" s="44"/>
      <c r="D223" s="44"/>
      <c r="E223" s="44"/>
      <c r="F223" s="44"/>
    </row>
    <row r="224" spans="1:6" x14ac:dyDescent="0.25">
      <c r="A224" s="43"/>
      <c r="B224" s="43"/>
      <c r="C224" s="43"/>
      <c r="D224" s="43"/>
    </row>
    <row r="225" spans="1:4" x14ac:dyDescent="0.25">
      <c r="A225" s="43"/>
      <c r="B225" s="43"/>
      <c r="C225" s="43"/>
      <c r="D225" s="43"/>
    </row>
  </sheetData>
  <mergeCells count="8">
    <mergeCell ref="A1:F2"/>
    <mergeCell ref="A223:F22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Anteneh Gebremariam</dc:creator>
  <cp:lastModifiedBy>Anteneh Gebremariam -LABOR-</cp:lastModifiedBy>
  <dcterms:created xsi:type="dcterms:W3CDTF">2025-05-19T13:25:12Z</dcterms:created>
  <dcterms:modified xsi:type="dcterms:W3CDTF">2025-05-23T16:48:06Z</dcterms:modified>
</cp:coreProperties>
</file>